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kosova\Desktop\26.6.2024\PIKA 27\"/>
    </mc:Choice>
  </mc:AlternateContent>
  <bookViews>
    <workbookView xWindow="0" yWindow="0" windowWidth="28800" windowHeight="12210"/>
  </bookViews>
  <sheets>
    <sheet name=" ULP MJEKES" sheetId="1" r:id="rId1"/>
    <sheet name="UM GRAMSH" sheetId="2" r:id="rId2"/>
    <sheet name="KM POLICAN" sheetId="3" r:id="rId3"/>
  </sheets>
  <definedNames>
    <definedName name="_xlnm.Print_Area" localSheetId="0">' ULP MJEKES'!$A$1:$H$138</definedName>
  </definedNames>
  <calcPr calcId="162913"/>
</workbook>
</file>

<file path=xl/calcChain.xml><?xml version="1.0" encoding="utf-8"?>
<calcChain xmlns="http://schemas.openxmlformats.org/spreadsheetml/2006/main">
  <c r="G138" i="1" l="1"/>
  <c r="C22" i="3"/>
  <c r="H159" i="1"/>
  <c r="H135" i="1"/>
  <c r="H114" i="1"/>
  <c r="H129" i="1" s="1"/>
  <c r="C14" i="1"/>
  <c r="C23" i="2" l="1"/>
  <c r="C8" i="3" l="1"/>
  <c r="C14" i="3"/>
  <c r="C16" i="3"/>
  <c r="C19" i="2" l="1"/>
</calcChain>
</file>

<file path=xl/sharedStrings.xml><?xml version="1.0" encoding="utf-8"?>
<sst xmlns="http://schemas.openxmlformats.org/spreadsheetml/2006/main" count="58" uniqueCount="50">
  <si>
    <t xml:space="preserve">                     UZINA E LENDEVE PLASESE</t>
  </si>
  <si>
    <t>Detyrime totale</t>
  </si>
  <si>
    <t>DETYRIME NDAJ TE TRTEVE</t>
  </si>
  <si>
    <t>Furnitore</t>
  </si>
  <si>
    <t>Kreditore te tjere</t>
  </si>
  <si>
    <t>Hua Financiare</t>
  </si>
  <si>
    <t xml:space="preserve">Qera Financiare </t>
  </si>
  <si>
    <t xml:space="preserve">                     UZINA MEKANIKE GRAMSH</t>
  </si>
  <si>
    <t>Detyrime ndaj personelit</t>
  </si>
  <si>
    <t xml:space="preserve">Sigurime shoqerore </t>
  </si>
  <si>
    <t>TVSH</t>
  </si>
  <si>
    <t>Detyrime Posta</t>
  </si>
  <si>
    <t>Detyrime Ujsjelles</t>
  </si>
  <si>
    <t xml:space="preserve">Detyrime Taksa Vendore </t>
  </si>
  <si>
    <t xml:space="preserve">Detyrime Energji </t>
  </si>
  <si>
    <t xml:space="preserve">Detyrime Eksperti Fiskal </t>
  </si>
  <si>
    <t xml:space="preserve">Detyrime Eksperti Leje Mjedisore </t>
  </si>
  <si>
    <t>Detyrime Permbarimore</t>
  </si>
  <si>
    <t>KOMBINATI MEKANIK POLICAN</t>
  </si>
  <si>
    <t>Detyrime ndaj personelit, kontribute per sigurime shoqerore dhe shendetesore dhe tatim mbi te ardhurat deri me 30.06.2024</t>
  </si>
  <si>
    <t>TVSH, tatim fitimi, gjoba dhe kamat vonesa</t>
  </si>
  <si>
    <t>Permbarimore (per demshperblim te ish punonjesve) te kontabilizuara</t>
  </si>
  <si>
    <t>Permbarimore (per demshperblim te ish punonjesve) te pritshme</t>
  </si>
  <si>
    <t>Lende djegese (RESULI SHPK, KASTRATI)</t>
  </si>
  <si>
    <t>Overdraft I pshlyer, viti 2016</t>
  </si>
  <si>
    <t>Detyrime Energji Elektrike dhe kamat vonesa</t>
  </si>
  <si>
    <t>Detyrime Taksa Vendore (2016-2024)</t>
  </si>
  <si>
    <t>detyrime ndaj institucioneve shteterore</t>
  </si>
  <si>
    <t>DETYRIME TOTALE FURNITORE</t>
  </si>
  <si>
    <t xml:space="preserve">DETYRIME FURNITORE  SHTET </t>
  </si>
  <si>
    <t>REPARTI USHTARAK NR. 7700</t>
  </si>
  <si>
    <t>REPARTI USHTARAK NR. 9732</t>
  </si>
  <si>
    <t>RAJONI I POLOICISE USHTARAKE</t>
  </si>
  <si>
    <t>MEICO</t>
  </si>
  <si>
    <t>REPARTI USHTARAK NR. 4330/3</t>
  </si>
  <si>
    <t>OSHE</t>
  </si>
  <si>
    <t>REPARTI USHTARAK NR. 9171</t>
  </si>
  <si>
    <t>REPARTI USHTARAK NR. 8770</t>
  </si>
  <si>
    <t>REPARTI USHTARAK NR. 7166</t>
  </si>
  <si>
    <t>REPARTI USHTARAK101/K</t>
  </si>
  <si>
    <t>REPARTI USHTARAK NR. 9900</t>
  </si>
  <si>
    <t>REPARTI USHTARAK NR.5011</t>
  </si>
  <si>
    <t>REPARTI USHTARAK NR.7306</t>
  </si>
  <si>
    <t>REPARTI USHTARAK NR.9186</t>
  </si>
  <si>
    <t xml:space="preserve">Shenim: </t>
  </si>
  <si>
    <t xml:space="preserve">Detyrime OSHE </t>
  </si>
  <si>
    <t>Deri me 31.12.2023</t>
  </si>
  <si>
    <t>Progresive 30.04.2024</t>
  </si>
  <si>
    <t>Janar -Prill 2024</t>
  </si>
  <si>
    <t>DETYRIME NDAJ INSTITUCIONEVE SHTETERORE PER TE TRE NDERMARRJET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</si>
</sst>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color indexed="8"/>
      <name val="Times New Roman"/>
      <family val="1"/>
    </font>
    <font>
      <b/>
      <i/>
      <sz val="14"/>
      <color theme="1"/>
      <name val="Times New Roman"/>
      <family val="1"/>
      <charset val="238"/>
    </font>
    <font>
      <b/>
      <sz val="14"/>
      <color rgb="FF0070C0"/>
      <name val="Bauhaus 93"/>
      <family val="5"/>
    </font>
    <font>
      <sz val="14"/>
      <color theme="1"/>
      <name val="Calibri"/>
      <family val="2"/>
      <scheme val="minor"/>
    </font>
    <font>
      <b/>
      <sz val="14"/>
      <color indexed="8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indexed="8"/>
      <name val="Times New Roman"/>
      <family val="1"/>
    </font>
    <font>
      <b/>
      <sz val="14"/>
      <name val="Times New Roman"/>
      <family val="1"/>
      <charset val="238"/>
    </font>
    <font>
      <sz val="14"/>
      <name val="Times New Roman"/>
      <family val="1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0" fontId="3" fillId="2" borderId="0" xfId="0" applyNumberFormat="1" applyFont="1" applyFill="1" applyBorder="1" applyAlignment="1" applyProtection="1"/>
    <xf numFmtId="0" fontId="4" fillId="2" borderId="0" xfId="0" applyFont="1" applyFill="1"/>
    <xf numFmtId="0" fontId="5" fillId="2" borderId="0" xfId="0" applyFont="1" applyFill="1"/>
    <xf numFmtId="0" fontId="3" fillId="2" borderId="0" xfId="0" applyFont="1" applyFill="1" applyBorder="1" applyAlignment="1" applyProtection="1">
      <alignment horizontal="center"/>
    </xf>
    <xf numFmtId="0" fontId="6" fillId="0" borderId="0" xfId="0" applyFont="1"/>
    <xf numFmtId="0" fontId="7" fillId="2" borderId="0" xfId="0" applyFont="1" applyFill="1" applyBorder="1" applyAlignment="1" applyProtection="1"/>
    <xf numFmtId="37" fontId="8" fillId="2" borderId="0" xfId="0" applyNumberFormat="1" applyFont="1" applyFill="1"/>
    <xf numFmtId="37" fontId="8" fillId="2" borderId="0" xfId="0" applyNumberFormat="1" applyFont="1" applyFill="1" applyBorder="1"/>
    <xf numFmtId="0" fontId="3" fillId="2" borderId="1" xfId="0" applyNumberFormat="1" applyFont="1" applyFill="1" applyBorder="1" applyAlignment="1" applyProtection="1"/>
    <xf numFmtId="0" fontId="3" fillId="2" borderId="1" xfId="0" applyFont="1" applyFill="1" applyBorder="1" applyAlignment="1" applyProtection="1">
      <alignment horizontal="left" wrapText="1" indent="2"/>
    </xf>
    <xf numFmtId="37" fontId="8" fillId="0" borderId="1" xfId="0" applyNumberFormat="1" applyFont="1" applyFill="1" applyBorder="1"/>
    <xf numFmtId="37" fontId="8" fillId="0" borderId="0" xfId="0" applyNumberFormat="1" applyFont="1" applyFill="1" applyBorder="1"/>
    <xf numFmtId="0" fontId="6" fillId="0" borderId="0" xfId="0" applyFont="1" applyBorder="1"/>
    <xf numFmtId="0" fontId="9" fillId="2" borderId="1" xfId="0" applyFont="1" applyFill="1" applyBorder="1" applyAlignment="1" applyProtection="1">
      <alignment horizontal="left" wrapText="1" indent="2"/>
    </xf>
    <xf numFmtId="37" fontId="8" fillId="0" borderId="2" xfId="0" applyNumberFormat="1" applyFont="1" applyFill="1" applyBorder="1"/>
    <xf numFmtId="0" fontId="9" fillId="2" borderId="1" xfId="0" applyFont="1" applyFill="1" applyBorder="1" applyAlignment="1" applyProtection="1">
      <alignment wrapText="1"/>
    </xf>
    <xf numFmtId="0" fontId="3" fillId="2" borderId="1" xfId="0" applyFont="1" applyFill="1" applyBorder="1" applyAlignment="1" applyProtection="1">
      <alignment wrapText="1"/>
    </xf>
    <xf numFmtId="37" fontId="10" fillId="0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11" fillId="0" borderId="0" xfId="2" applyFont="1" applyFill="1" applyBorder="1" applyAlignment="1">
      <alignment vertical="center"/>
    </xf>
    <xf numFmtId="0" fontId="11" fillId="0" borderId="0" xfId="2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164" fontId="6" fillId="0" borderId="1" xfId="1" applyNumberFormat="1" applyFont="1" applyBorder="1"/>
    <xf numFmtId="164" fontId="8" fillId="0" borderId="1" xfId="1" applyNumberFormat="1" applyFont="1" applyFill="1" applyBorder="1"/>
    <xf numFmtId="164" fontId="11" fillId="0" borderId="1" xfId="1" applyNumberFormat="1" applyFont="1" applyFill="1" applyBorder="1" applyAlignment="1">
      <alignment vertical="center"/>
    </xf>
    <xf numFmtId="37" fontId="8" fillId="0" borderId="1" xfId="0" applyNumberFormat="1" applyFont="1" applyFill="1" applyBorder="1" applyAlignment="1">
      <alignment vertical="justify"/>
    </xf>
    <xf numFmtId="164" fontId="0" fillId="0" borderId="0" xfId="0" applyNumberFormat="1"/>
    <xf numFmtId="164" fontId="11" fillId="0" borderId="0" xfId="2" applyNumberFormat="1" applyFont="1" applyFill="1" applyBorder="1" applyAlignment="1">
      <alignment vertical="center"/>
    </xf>
    <xf numFmtId="0" fontId="3" fillId="3" borderId="1" xfId="0" applyFont="1" applyFill="1" applyBorder="1" applyAlignment="1" applyProtection="1">
      <alignment horizontal="left" wrapText="1" indent="2"/>
    </xf>
    <xf numFmtId="0" fontId="12" fillId="3" borderId="0" xfId="0" applyFont="1" applyFill="1" applyBorder="1" applyAlignment="1">
      <alignment horizontal="center" wrapText="1"/>
    </xf>
    <xf numFmtId="0" fontId="6" fillId="0" borderId="1" xfId="0" applyFont="1" applyBorder="1"/>
    <xf numFmtId="164" fontId="6" fillId="0" borderId="1" xfId="0" applyNumberFormat="1" applyFont="1" applyBorder="1"/>
    <xf numFmtId="0" fontId="12" fillId="0" borderId="1" xfId="0" applyFont="1" applyBorder="1"/>
    <xf numFmtId="164" fontId="12" fillId="0" borderId="1" xfId="0" applyNumberFormat="1" applyFont="1" applyBorder="1"/>
    <xf numFmtId="0" fontId="12" fillId="0" borderId="0" xfId="0" applyFont="1"/>
    <xf numFmtId="43" fontId="6" fillId="0" borderId="0" xfId="1" applyFont="1"/>
    <xf numFmtId="164" fontId="6" fillId="0" borderId="0" xfId="0" applyNumberFormat="1" applyFont="1"/>
    <xf numFmtId="43" fontId="6" fillId="0" borderId="0" xfId="0" applyNumberFormat="1" applyFont="1"/>
    <xf numFmtId="43" fontId="12" fillId="0" borderId="0" xfId="0" applyNumberFormat="1" applyFont="1"/>
    <xf numFmtId="0" fontId="9" fillId="0" borderId="0" xfId="0" applyNumberFormat="1" applyFont="1" applyFill="1" applyBorder="1" applyAlignment="1" applyProtection="1"/>
  </cellXfs>
  <cellStyles count="3">
    <cellStyle name="Comma" xfId="1" builtinId="3"/>
    <cellStyle name="Normal" xfId="0" builtinId="0"/>
    <cellStyle name="Normal_SHEE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9"/>
  <sheetViews>
    <sheetView tabSelected="1" workbookViewId="0">
      <selection activeCell="B7" sqref="B7"/>
    </sheetView>
  </sheetViews>
  <sheetFormatPr defaultRowHeight="18.75" x14ac:dyDescent="0.3"/>
  <cols>
    <col min="1" max="1" width="5.140625" style="20" customWidth="1"/>
    <col min="2" max="2" width="61.7109375" style="20" customWidth="1"/>
    <col min="3" max="3" width="22.28515625" style="23" customWidth="1"/>
    <col min="4" max="4" width="4.140625" style="23" hidden="1" customWidth="1"/>
    <col min="5" max="5" width="9.140625" style="5"/>
    <col min="6" max="6" width="18.85546875" style="5" customWidth="1"/>
    <col min="7" max="7" width="39.5703125" style="5" customWidth="1"/>
    <col min="8" max="8" width="19.28515625" style="5" customWidth="1"/>
    <col min="9" max="9" width="20" style="5" customWidth="1"/>
    <col min="10" max="16384" width="9.140625" style="5"/>
  </cols>
  <sheetData>
    <row r="1" spans="1:8" ht="21" x14ac:dyDescent="0.35">
      <c r="A1" s="1"/>
      <c r="B1" s="2" t="s">
        <v>0</v>
      </c>
      <c r="C1" s="3"/>
      <c r="D1" s="4"/>
    </row>
    <row r="2" spans="1:8" x14ac:dyDescent="0.3">
      <c r="A2" s="1"/>
      <c r="B2" s="6"/>
      <c r="C2" s="7"/>
      <c r="D2" s="8"/>
    </row>
    <row r="3" spans="1:8" x14ac:dyDescent="0.3">
      <c r="A3" s="1"/>
      <c r="B3" s="6"/>
      <c r="C3" s="7"/>
      <c r="D3" s="8"/>
    </row>
    <row r="4" spans="1:8" s="13" customFormat="1" x14ac:dyDescent="0.3">
      <c r="A4" s="1"/>
      <c r="B4" s="30" t="s">
        <v>28</v>
      </c>
      <c r="C4" s="12"/>
      <c r="D4" s="12"/>
      <c r="G4" s="31" t="s">
        <v>29</v>
      </c>
    </row>
    <row r="5" spans="1:8" x14ac:dyDescent="0.3">
      <c r="A5" s="9"/>
      <c r="B5" s="14" t="s">
        <v>2</v>
      </c>
      <c r="C5" s="11"/>
      <c r="D5" s="15"/>
    </row>
    <row r="6" spans="1:8" x14ac:dyDescent="0.3">
      <c r="A6" s="9"/>
      <c r="B6" s="10"/>
      <c r="C6" s="11"/>
      <c r="D6" s="11"/>
      <c r="G6" s="32" t="s">
        <v>30</v>
      </c>
      <c r="H6" s="24">
        <v>40760</v>
      </c>
    </row>
    <row r="7" spans="1:8" x14ac:dyDescent="0.3">
      <c r="A7" s="9"/>
      <c r="B7" s="11" t="s">
        <v>3</v>
      </c>
      <c r="C7" s="24">
        <v>53781358</v>
      </c>
      <c r="D7" s="11"/>
      <c r="G7" s="32" t="s">
        <v>31</v>
      </c>
      <c r="H7" s="24">
        <v>11778</v>
      </c>
    </row>
    <row r="8" spans="1:8" x14ac:dyDescent="0.3">
      <c r="A8" s="9"/>
      <c r="B8" s="10" t="s">
        <v>4</v>
      </c>
      <c r="C8" s="25">
        <v>7588681</v>
      </c>
      <c r="D8" s="11"/>
      <c r="G8" s="32" t="s">
        <v>32</v>
      </c>
      <c r="H8" s="24">
        <v>240000</v>
      </c>
    </row>
    <row r="9" spans="1:8" hidden="1" x14ac:dyDescent="0.3">
      <c r="A9" s="9"/>
      <c r="B9" s="10"/>
      <c r="C9" s="25"/>
      <c r="D9" s="11"/>
      <c r="G9" s="32"/>
      <c r="H9" s="24"/>
    </row>
    <row r="10" spans="1:8" hidden="1" x14ac:dyDescent="0.3">
      <c r="A10" s="9"/>
      <c r="B10" s="16"/>
      <c r="C10" s="25"/>
      <c r="D10" s="11"/>
      <c r="G10" s="32"/>
      <c r="H10" s="24"/>
    </row>
    <row r="11" spans="1:8" hidden="1" x14ac:dyDescent="0.3">
      <c r="A11" s="9"/>
      <c r="B11" s="16"/>
      <c r="C11" s="25"/>
      <c r="D11" s="11"/>
      <c r="G11" s="32"/>
      <c r="H11" s="24"/>
    </row>
    <row r="12" spans="1:8" x14ac:dyDescent="0.3">
      <c r="A12" s="9"/>
      <c r="B12" s="17" t="s">
        <v>5</v>
      </c>
      <c r="C12" s="25">
        <v>5250000</v>
      </c>
      <c r="D12" s="11"/>
      <c r="G12" s="32" t="s">
        <v>33</v>
      </c>
      <c r="H12" s="24">
        <v>2413170</v>
      </c>
    </row>
    <row r="13" spans="1:8" x14ac:dyDescent="0.3">
      <c r="A13" s="9"/>
      <c r="B13" s="17" t="s">
        <v>6</v>
      </c>
      <c r="C13" s="26">
        <v>1422489</v>
      </c>
      <c r="D13" s="18"/>
      <c r="G13" s="32" t="s">
        <v>34</v>
      </c>
      <c r="H13" s="24">
        <v>4845</v>
      </c>
    </row>
    <row r="14" spans="1:8" x14ac:dyDescent="0.3">
      <c r="A14" s="9"/>
      <c r="B14" s="19" t="s">
        <v>1</v>
      </c>
      <c r="C14" s="18">
        <f>SUM(C7:C13)</f>
        <v>68042528</v>
      </c>
      <c r="D14" s="18"/>
      <c r="G14" s="32" t="s">
        <v>35</v>
      </c>
      <c r="H14" s="24">
        <v>6993959</v>
      </c>
    </row>
    <row r="15" spans="1:8" x14ac:dyDescent="0.3">
      <c r="B15" s="21"/>
      <c r="C15" s="21"/>
      <c r="D15" s="21"/>
      <c r="G15" s="32" t="s">
        <v>36</v>
      </c>
      <c r="H15" s="24">
        <v>27000</v>
      </c>
    </row>
    <row r="16" spans="1:8" x14ac:dyDescent="0.3">
      <c r="B16" s="21"/>
      <c r="C16" s="21"/>
      <c r="D16" s="21"/>
      <c r="G16" s="32" t="s">
        <v>37</v>
      </c>
      <c r="H16" s="24">
        <v>1530433</v>
      </c>
    </row>
    <row r="17" spans="1:8" x14ac:dyDescent="0.3">
      <c r="B17" s="21"/>
      <c r="C17" s="21"/>
      <c r="D17" s="21"/>
      <c r="G17" s="32" t="s">
        <v>38</v>
      </c>
      <c r="H17" s="24">
        <v>76337</v>
      </c>
    </row>
    <row r="18" spans="1:8" x14ac:dyDescent="0.3">
      <c r="B18" s="21"/>
      <c r="C18" s="21"/>
      <c r="D18" s="21"/>
      <c r="G18" s="32" t="s">
        <v>39</v>
      </c>
      <c r="H18" s="24">
        <v>8040237</v>
      </c>
    </row>
    <row r="19" spans="1:8" x14ac:dyDescent="0.3">
      <c r="B19" s="21"/>
      <c r="C19" s="21"/>
      <c r="D19" s="21"/>
      <c r="G19" s="32" t="s">
        <v>40</v>
      </c>
      <c r="H19" s="24">
        <v>34327</v>
      </c>
    </row>
    <row r="20" spans="1:8" hidden="1" x14ac:dyDescent="0.3">
      <c r="B20" s="21"/>
      <c r="C20" s="21"/>
      <c r="D20" s="21"/>
      <c r="G20" s="32"/>
      <c r="H20" s="24"/>
    </row>
    <row r="21" spans="1:8" hidden="1" x14ac:dyDescent="0.3">
      <c r="B21" s="21"/>
      <c r="C21" s="22"/>
      <c r="D21" s="22"/>
      <c r="G21" s="32"/>
      <c r="H21" s="24"/>
    </row>
    <row r="22" spans="1:8" hidden="1" x14ac:dyDescent="0.3">
      <c r="B22" s="21"/>
      <c r="C22" s="22"/>
      <c r="D22" s="22"/>
      <c r="G22" s="32"/>
      <c r="H22" s="24"/>
    </row>
    <row r="23" spans="1:8" hidden="1" x14ac:dyDescent="0.3">
      <c r="B23" s="21"/>
      <c r="C23" s="22"/>
      <c r="D23" s="22"/>
      <c r="G23" s="32"/>
      <c r="H23" s="24"/>
    </row>
    <row r="24" spans="1:8" hidden="1" x14ac:dyDescent="0.3">
      <c r="B24" s="21"/>
      <c r="C24" s="22"/>
      <c r="D24" s="22"/>
      <c r="G24" s="32"/>
      <c r="H24" s="24"/>
    </row>
    <row r="25" spans="1:8" hidden="1" x14ac:dyDescent="0.3">
      <c r="B25" s="21"/>
      <c r="C25" s="22"/>
      <c r="D25" s="22"/>
      <c r="G25" s="32"/>
      <c r="H25" s="24"/>
    </row>
    <row r="26" spans="1:8" hidden="1" x14ac:dyDescent="0.3">
      <c r="A26" s="5"/>
      <c r="B26" s="21"/>
      <c r="C26" s="22"/>
      <c r="D26" s="22"/>
      <c r="G26" s="32"/>
      <c r="H26" s="24"/>
    </row>
    <row r="27" spans="1:8" hidden="1" x14ac:dyDescent="0.3">
      <c r="G27" s="32"/>
      <c r="H27" s="24"/>
    </row>
    <row r="28" spans="1:8" hidden="1" x14ac:dyDescent="0.3">
      <c r="G28" s="32"/>
      <c r="H28" s="24"/>
    </row>
    <row r="29" spans="1:8" hidden="1" x14ac:dyDescent="0.3">
      <c r="G29" s="32"/>
      <c r="H29" s="24"/>
    </row>
    <row r="30" spans="1:8" hidden="1" x14ac:dyDescent="0.3">
      <c r="G30" s="32"/>
      <c r="H30" s="24"/>
    </row>
    <row r="31" spans="1:8" hidden="1" x14ac:dyDescent="0.3">
      <c r="G31" s="32"/>
      <c r="H31" s="24"/>
    </row>
    <row r="32" spans="1:8" hidden="1" x14ac:dyDescent="0.3">
      <c r="G32" s="32"/>
      <c r="H32" s="24"/>
    </row>
    <row r="33" spans="7:8" hidden="1" x14ac:dyDescent="0.3">
      <c r="G33" s="32"/>
      <c r="H33" s="24"/>
    </row>
    <row r="34" spans="7:8" hidden="1" x14ac:dyDescent="0.3">
      <c r="G34" s="32"/>
      <c r="H34" s="24"/>
    </row>
    <row r="35" spans="7:8" hidden="1" x14ac:dyDescent="0.3">
      <c r="G35" s="32"/>
      <c r="H35" s="24"/>
    </row>
    <row r="36" spans="7:8" hidden="1" x14ac:dyDescent="0.3">
      <c r="G36" s="32"/>
      <c r="H36" s="24"/>
    </row>
    <row r="37" spans="7:8" hidden="1" x14ac:dyDescent="0.3">
      <c r="G37" s="32"/>
      <c r="H37" s="24"/>
    </row>
    <row r="38" spans="7:8" hidden="1" x14ac:dyDescent="0.3">
      <c r="G38" s="32"/>
      <c r="H38" s="24"/>
    </row>
    <row r="39" spans="7:8" hidden="1" x14ac:dyDescent="0.3">
      <c r="G39" s="32"/>
      <c r="H39" s="24"/>
    </row>
    <row r="40" spans="7:8" hidden="1" x14ac:dyDescent="0.3">
      <c r="G40" s="32"/>
      <c r="H40" s="24"/>
    </row>
    <row r="41" spans="7:8" hidden="1" x14ac:dyDescent="0.3">
      <c r="G41" s="32"/>
      <c r="H41" s="24"/>
    </row>
    <row r="42" spans="7:8" hidden="1" x14ac:dyDescent="0.3">
      <c r="G42" s="32"/>
      <c r="H42" s="24"/>
    </row>
    <row r="43" spans="7:8" hidden="1" x14ac:dyDescent="0.3">
      <c r="G43" s="32"/>
      <c r="H43" s="24"/>
    </row>
    <row r="44" spans="7:8" hidden="1" x14ac:dyDescent="0.3">
      <c r="G44" s="32"/>
      <c r="H44" s="24"/>
    </row>
    <row r="45" spans="7:8" hidden="1" x14ac:dyDescent="0.3">
      <c r="G45" s="32"/>
      <c r="H45" s="24"/>
    </row>
    <row r="46" spans="7:8" hidden="1" x14ac:dyDescent="0.3">
      <c r="G46" s="32"/>
      <c r="H46" s="24"/>
    </row>
    <row r="47" spans="7:8" hidden="1" x14ac:dyDescent="0.3">
      <c r="G47" s="32"/>
      <c r="H47" s="24"/>
    </row>
    <row r="48" spans="7:8" hidden="1" x14ac:dyDescent="0.3">
      <c r="G48" s="32"/>
      <c r="H48" s="24"/>
    </row>
    <row r="49" spans="7:8" hidden="1" x14ac:dyDescent="0.3">
      <c r="G49" s="32"/>
      <c r="H49" s="24"/>
    </row>
    <row r="50" spans="7:8" hidden="1" x14ac:dyDescent="0.3">
      <c r="G50" s="32"/>
      <c r="H50" s="24"/>
    </row>
    <row r="51" spans="7:8" hidden="1" x14ac:dyDescent="0.3">
      <c r="G51" s="32"/>
      <c r="H51" s="24"/>
    </row>
    <row r="52" spans="7:8" hidden="1" x14ac:dyDescent="0.3">
      <c r="G52" s="32"/>
      <c r="H52" s="24"/>
    </row>
    <row r="53" spans="7:8" hidden="1" x14ac:dyDescent="0.3">
      <c r="G53" s="32"/>
      <c r="H53" s="24"/>
    </row>
    <row r="54" spans="7:8" hidden="1" x14ac:dyDescent="0.3">
      <c r="G54" s="32"/>
      <c r="H54" s="24"/>
    </row>
    <row r="55" spans="7:8" hidden="1" x14ac:dyDescent="0.3">
      <c r="G55" s="32"/>
      <c r="H55" s="24"/>
    </row>
    <row r="56" spans="7:8" hidden="1" x14ac:dyDescent="0.3">
      <c r="G56" s="32"/>
      <c r="H56" s="24"/>
    </row>
    <row r="57" spans="7:8" hidden="1" x14ac:dyDescent="0.3">
      <c r="G57" s="32"/>
      <c r="H57" s="24"/>
    </row>
    <row r="58" spans="7:8" hidden="1" x14ac:dyDescent="0.3">
      <c r="G58" s="32"/>
      <c r="H58" s="24"/>
    </row>
    <row r="59" spans="7:8" hidden="1" x14ac:dyDescent="0.3">
      <c r="G59" s="32"/>
      <c r="H59" s="24"/>
    </row>
    <row r="60" spans="7:8" hidden="1" x14ac:dyDescent="0.3">
      <c r="G60" s="32"/>
      <c r="H60" s="24"/>
    </row>
    <row r="61" spans="7:8" hidden="1" x14ac:dyDescent="0.3">
      <c r="G61" s="32"/>
      <c r="H61" s="24"/>
    </row>
    <row r="62" spans="7:8" hidden="1" x14ac:dyDescent="0.3">
      <c r="G62" s="32"/>
      <c r="H62" s="24"/>
    </row>
    <row r="63" spans="7:8" hidden="1" x14ac:dyDescent="0.3">
      <c r="G63" s="32"/>
      <c r="H63" s="24"/>
    </row>
    <row r="64" spans="7:8" hidden="1" x14ac:dyDescent="0.3">
      <c r="G64" s="32"/>
      <c r="H64" s="24"/>
    </row>
    <row r="65" spans="7:8" hidden="1" x14ac:dyDescent="0.3">
      <c r="G65" s="32"/>
      <c r="H65" s="24"/>
    </row>
    <row r="66" spans="7:8" hidden="1" x14ac:dyDescent="0.3">
      <c r="G66" s="32"/>
      <c r="H66" s="24"/>
    </row>
    <row r="67" spans="7:8" hidden="1" x14ac:dyDescent="0.3">
      <c r="G67" s="32"/>
      <c r="H67" s="24"/>
    </row>
    <row r="68" spans="7:8" hidden="1" x14ac:dyDescent="0.3">
      <c r="G68" s="32"/>
      <c r="H68" s="24"/>
    </row>
    <row r="69" spans="7:8" hidden="1" x14ac:dyDescent="0.3">
      <c r="G69" s="32"/>
      <c r="H69" s="24"/>
    </row>
    <row r="70" spans="7:8" hidden="1" x14ac:dyDescent="0.3">
      <c r="G70" s="32"/>
      <c r="H70" s="24"/>
    </row>
    <row r="71" spans="7:8" hidden="1" x14ac:dyDescent="0.3">
      <c r="G71" s="32"/>
      <c r="H71" s="24"/>
    </row>
    <row r="72" spans="7:8" hidden="1" x14ac:dyDescent="0.3">
      <c r="G72" s="32"/>
      <c r="H72" s="24"/>
    </row>
    <row r="73" spans="7:8" hidden="1" x14ac:dyDescent="0.3">
      <c r="G73" s="32"/>
      <c r="H73" s="24"/>
    </row>
    <row r="74" spans="7:8" hidden="1" x14ac:dyDescent="0.3">
      <c r="G74" s="32"/>
      <c r="H74" s="24"/>
    </row>
    <row r="75" spans="7:8" hidden="1" x14ac:dyDescent="0.3">
      <c r="G75" s="32"/>
      <c r="H75" s="24"/>
    </row>
    <row r="76" spans="7:8" hidden="1" x14ac:dyDescent="0.3">
      <c r="G76" s="32"/>
      <c r="H76" s="24"/>
    </row>
    <row r="77" spans="7:8" hidden="1" x14ac:dyDescent="0.3">
      <c r="G77" s="32"/>
      <c r="H77" s="24"/>
    </row>
    <row r="78" spans="7:8" hidden="1" x14ac:dyDescent="0.3">
      <c r="G78" s="32"/>
      <c r="H78" s="24"/>
    </row>
    <row r="79" spans="7:8" hidden="1" x14ac:dyDescent="0.3">
      <c r="G79" s="32"/>
      <c r="H79" s="24"/>
    </row>
    <row r="80" spans="7:8" hidden="1" x14ac:dyDescent="0.3">
      <c r="G80" s="32"/>
      <c r="H80" s="24"/>
    </row>
    <row r="81" spans="7:8" hidden="1" x14ac:dyDescent="0.3">
      <c r="G81" s="32"/>
      <c r="H81" s="24"/>
    </row>
    <row r="82" spans="7:8" hidden="1" x14ac:dyDescent="0.3">
      <c r="G82" s="32"/>
      <c r="H82" s="24"/>
    </row>
    <row r="83" spans="7:8" hidden="1" x14ac:dyDescent="0.3">
      <c r="G83" s="32"/>
      <c r="H83" s="24"/>
    </row>
    <row r="84" spans="7:8" hidden="1" x14ac:dyDescent="0.3">
      <c r="G84" s="32"/>
      <c r="H84" s="24"/>
    </row>
    <row r="85" spans="7:8" hidden="1" x14ac:dyDescent="0.3">
      <c r="G85" s="32"/>
      <c r="H85" s="24"/>
    </row>
    <row r="86" spans="7:8" hidden="1" x14ac:dyDescent="0.3">
      <c r="G86" s="32"/>
      <c r="H86" s="24"/>
    </row>
    <row r="87" spans="7:8" hidden="1" x14ac:dyDescent="0.3">
      <c r="G87" s="32"/>
      <c r="H87" s="24"/>
    </row>
    <row r="88" spans="7:8" hidden="1" x14ac:dyDescent="0.3">
      <c r="G88" s="32"/>
      <c r="H88" s="24"/>
    </row>
    <row r="89" spans="7:8" hidden="1" x14ac:dyDescent="0.3">
      <c r="G89" s="32"/>
      <c r="H89" s="24"/>
    </row>
    <row r="90" spans="7:8" hidden="1" x14ac:dyDescent="0.3">
      <c r="G90" s="32"/>
      <c r="H90" s="24"/>
    </row>
    <row r="91" spans="7:8" hidden="1" x14ac:dyDescent="0.3">
      <c r="G91" s="32"/>
      <c r="H91" s="24"/>
    </row>
    <row r="92" spans="7:8" hidden="1" x14ac:dyDescent="0.3">
      <c r="G92" s="32"/>
      <c r="H92" s="24"/>
    </row>
    <row r="93" spans="7:8" hidden="1" x14ac:dyDescent="0.3">
      <c r="G93" s="32"/>
      <c r="H93" s="24"/>
    </row>
    <row r="94" spans="7:8" hidden="1" x14ac:dyDescent="0.3">
      <c r="G94" s="32"/>
      <c r="H94" s="24"/>
    </row>
    <row r="95" spans="7:8" hidden="1" x14ac:dyDescent="0.3">
      <c r="G95" s="32"/>
      <c r="H95" s="24"/>
    </row>
    <row r="96" spans="7:8" hidden="1" x14ac:dyDescent="0.3">
      <c r="G96" s="32"/>
      <c r="H96" s="24"/>
    </row>
    <row r="97" spans="7:8" hidden="1" x14ac:dyDescent="0.3">
      <c r="G97" s="32"/>
      <c r="H97" s="24"/>
    </row>
    <row r="98" spans="7:8" hidden="1" x14ac:dyDescent="0.3">
      <c r="G98" s="32"/>
      <c r="H98" s="24"/>
    </row>
    <row r="99" spans="7:8" hidden="1" x14ac:dyDescent="0.3">
      <c r="G99" s="32"/>
      <c r="H99" s="24"/>
    </row>
    <row r="100" spans="7:8" hidden="1" x14ac:dyDescent="0.3">
      <c r="G100" s="32"/>
      <c r="H100" s="24"/>
    </row>
    <row r="101" spans="7:8" hidden="1" x14ac:dyDescent="0.3">
      <c r="G101" s="32"/>
      <c r="H101" s="24"/>
    </row>
    <row r="102" spans="7:8" hidden="1" x14ac:dyDescent="0.3">
      <c r="G102" s="32"/>
      <c r="H102" s="24"/>
    </row>
    <row r="103" spans="7:8" hidden="1" x14ac:dyDescent="0.3">
      <c r="G103" s="32"/>
      <c r="H103" s="24"/>
    </row>
    <row r="104" spans="7:8" hidden="1" x14ac:dyDescent="0.3">
      <c r="G104" s="32"/>
      <c r="H104" s="24"/>
    </row>
    <row r="105" spans="7:8" hidden="1" x14ac:dyDescent="0.3">
      <c r="G105" s="32"/>
      <c r="H105" s="24"/>
    </row>
    <row r="106" spans="7:8" hidden="1" x14ac:dyDescent="0.3">
      <c r="G106" s="32"/>
      <c r="H106" s="24"/>
    </row>
    <row r="107" spans="7:8" hidden="1" x14ac:dyDescent="0.3">
      <c r="G107" s="32"/>
      <c r="H107" s="24"/>
    </row>
    <row r="108" spans="7:8" hidden="1" x14ac:dyDescent="0.3">
      <c r="G108" s="32"/>
      <c r="H108" s="24"/>
    </row>
    <row r="109" spans="7:8" hidden="1" x14ac:dyDescent="0.3">
      <c r="G109" s="32"/>
      <c r="H109" s="24"/>
    </row>
    <row r="110" spans="7:8" hidden="1" x14ac:dyDescent="0.3">
      <c r="G110" s="32"/>
      <c r="H110" s="24"/>
    </row>
    <row r="111" spans="7:8" x14ac:dyDescent="0.3">
      <c r="G111" s="32" t="s">
        <v>41</v>
      </c>
      <c r="H111" s="24">
        <v>56126</v>
      </c>
    </row>
    <row r="112" spans="7:8" x14ac:dyDescent="0.3">
      <c r="G112" s="32" t="s">
        <v>42</v>
      </c>
      <c r="H112" s="24">
        <v>281840</v>
      </c>
    </row>
    <row r="113" spans="7:8" x14ac:dyDescent="0.3">
      <c r="G113" s="32" t="s">
        <v>43</v>
      </c>
      <c r="H113" s="24">
        <v>231491</v>
      </c>
    </row>
    <row r="114" spans="7:8" hidden="1" x14ac:dyDescent="0.3">
      <c r="G114" s="32"/>
      <c r="H114" s="33">
        <f>SUM(H6:H113)</f>
        <v>19982303</v>
      </c>
    </row>
    <row r="115" spans="7:8" hidden="1" x14ac:dyDescent="0.3">
      <c r="G115" s="32"/>
      <c r="H115" s="32"/>
    </row>
    <row r="116" spans="7:8" hidden="1" x14ac:dyDescent="0.3">
      <c r="G116" s="32"/>
      <c r="H116" s="32"/>
    </row>
    <row r="117" spans="7:8" hidden="1" x14ac:dyDescent="0.3">
      <c r="G117" s="32"/>
      <c r="H117" s="32"/>
    </row>
    <row r="118" spans="7:8" ht="22.5" hidden="1" customHeight="1" x14ac:dyDescent="0.3">
      <c r="G118" s="32"/>
      <c r="H118" s="32"/>
    </row>
    <row r="119" spans="7:8" hidden="1" x14ac:dyDescent="0.3">
      <c r="G119" s="32"/>
      <c r="H119" s="32"/>
    </row>
    <row r="120" spans="7:8" hidden="1" x14ac:dyDescent="0.3">
      <c r="G120" s="32"/>
      <c r="H120" s="32"/>
    </row>
    <row r="121" spans="7:8" hidden="1" x14ac:dyDescent="0.3">
      <c r="G121" s="32"/>
      <c r="H121" s="32"/>
    </row>
    <row r="122" spans="7:8" hidden="1" x14ac:dyDescent="0.3">
      <c r="G122" s="32"/>
      <c r="H122" s="32"/>
    </row>
    <row r="123" spans="7:8" hidden="1" x14ac:dyDescent="0.3">
      <c r="G123" s="32"/>
      <c r="H123" s="32"/>
    </row>
    <row r="124" spans="7:8" hidden="1" x14ac:dyDescent="0.3">
      <c r="G124" s="32"/>
      <c r="H124" s="32"/>
    </row>
    <row r="125" spans="7:8" hidden="1" x14ac:dyDescent="0.3">
      <c r="G125" s="32"/>
      <c r="H125" s="32"/>
    </row>
    <row r="126" spans="7:8" hidden="1" x14ac:dyDescent="0.3">
      <c r="G126" s="32"/>
      <c r="H126" s="32"/>
    </row>
    <row r="127" spans="7:8" hidden="1" x14ac:dyDescent="0.3">
      <c r="G127" s="32"/>
      <c r="H127" s="32"/>
    </row>
    <row r="128" spans="7:8" hidden="1" x14ac:dyDescent="0.3">
      <c r="G128" s="32"/>
      <c r="H128" s="32"/>
    </row>
    <row r="129" spans="2:9" x14ac:dyDescent="0.3">
      <c r="G129" s="34" t="s">
        <v>1</v>
      </c>
      <c r="H129" s="35">
        <f>SUM(H114)</f>
        <v>19982303</v>
      </c>
    </row>
    <row r="131" spans="2:9" x14ac:dyDescent="0.3">
      <c r="G131" s="36" t="s">
        <v>44</v>
      </c>
    </row>
    <row r="132" spans="2:9" x14ac:dyDescent="0.3">
      <c r="G132" s="5" t="s">
        <v>45</v>
      </c>
    </row>
    <row r="133" spans="2:9" x14ac:dyDescent="0.3">
      <c r="G133" s="5" t="s">
        <v>46</v>
      </c>
      <c r="H133" s="37">
        <v>6993959</v>
      </c>
    </row>
    <row r="134" spans="2:9" x14ac:dyDescent="0.3">
      <c r="G134" s="5" t="s">
        <v>47</v>
      </c>
      <c r="H134" s="37">
        <v>7366121</v>
      </c>
    </row>
    <row r="135" spans="2:9" x14ac:dyDescent="0.3">
      <c r="G135" s="5" t="s">
        <v>48</v>
      </c>
      <c r="H135" s="37">
        <f>H134-H133</f>
        <v>372162</v>
      </c>
    </row>
    <row r="136" spans="2:9" x14ac:dyDescent="0.3">
      <c r="I136" s="39"/>
    </row>
    <row r="138" spans="2:9" x14ac:dyDescent="0.3">
      <c r="B138" s="41" t="s">
        <v>49</v>
      </c>
      <c r="G138" s="40">
        <f>H129+H135+'UM GRAMSH'!C23+'KM POLICAN'!C22</f>
        <v>164091386</v>
      </c>
    </row>
    <row r="159" spans="8:8" x14ac:dyDescent="0.3">
      <c r="H159" s="38" t="e">
        <f>#REF!-#REF!</f>
        <v>#REF!</v>
      </c>
    </row>
  </sheetData>
  <pageMargins left="0.7" right="0.7" top="0.75" bottom="0.75" header="0.3" footer="0.3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topLeftCell="A4" workbookViewId="0">
      <selection activeCell="A23" sqref="A23:XFD23"/>
    </sheetView>
  </sheetViews>
  <sheetFormatPr defaultRowHeight="18.75" x14ac:dyDescent="0.3"/>
  <cols>
    <col min="1" max="1" width="5.140625" style="20" customWidth="1"/>
    <col min="2" max="2" width="61.7109375" style="20" customWidth="1"/>
    <col min="3" max="3" width="22.28515625" style="23" customWidth="1"/>
    <col min="4" max="4" width="4.140625" style="23" hidden="1" customWidth="1"/>
    <col min="5" max="6" width="9.140625" style="5"/>
    <col min="7" max="7" width="23.7109375" style="5" customWidth="1"/>
    <col min="8" max="16384" width="9.140625" style="5"/>
  </cols>
  <sheetData>
    <row r="1" spans="1:4" ht="21" x14ac:dyDescent="0.35">
      <c r="A1" s="1"/>
      <c r="B1" s="2" t="s">
        <v>7</v>
      </c>
      <c r="C1" s="3"/>
      <c r="D1" s="4"/>
    </row>
    <row r="2" spans="1:4" x14ac:dyDescent="0.3">
      <c r="A2" s="1"/>
      <c r="B2" s="6"/>
      <c r="C2" s="7"/>
      <c r="D2" s="8"/>
    </row>
    <row r="3" spans="1:4" x14ac:dyDescent="0.3">
      <c r="A3" s="1"/>
      <c r="B3" s="6"/>
      <c r="C3" s="7"/>
      <c r="D3" s="8"/>
    </row>
    <row r="4" spans="1:4" x14ac:dyDescent="0.3">
      <c r="A4" s="9"/>
      <c r="B4" s="14" t="s">
        <v>2</v>
      </c>
      <c r="C4" s="11"/>
      <c r="D4" s="15"/>
    </row>
    <row r="5" spans="1:4" x14ac:dyDescent="0.3">
      <c r="A5" s="9"/>
      <c r="B5" s="10"/>
      <c r="C5" s="11"/>
      <c r="D5" s="11"/>
    </row>
    <row r="6" spans="1:4" x14ac:dyDescent="0.3">
      <c r="A6" s="9"/>
      <c r="B6" s="11" t="s">
        <v>8</v>
      </c>
      <c r="C6" s="24">
        <v>2300000</v>
      </c>
      <c r="D6" s="11"/>
    </row>
    <row r="7" spans="1:4" x14ac:dyDescent="0.3">
      <c r="A7" s="9"/>
      <c r="B7" s="11" t="s">
        <v>9</v>
      </c>
      <c r="C7" s="24">
        <v>210000</v>
      </c>
      <c r="D7" s="11"/>
    </row>
    <row r="8" spans="1:4" x14ac:dyDescent="0.3">
      <c r="A8" s="9"/>
      <c r="B8" s="11" t="s">
        <v>10</v>
      </c>
      <c r="C8" s="24">
        <v>4096000</v>
      </c>
      <c r="D8" s="11"/>
    </row>
    <row r="9" spans="1:4" x14ac:dyDescent="0.3">
      <c r="A9" s="9"/>
      <c r="B9" s="11" t="s">
        <v>11</v>
      </c>
      <c r="C9" s="24">
        <v>25000</v>
      </c>
      <c r="D9" s="11"/>
    </row>
    <row r="10" spans="1:4" x14ac:dyDescent="0.3">
      <c r="A10" s="9"/>
      <c r="B10" s="11" t="s">
        <v>12</v>
      </c>
      <c r="C10" s="24">
        <v>1020000</v>
      </c>
      <c r="D10" s="11"/>
    </row>
    <row r="11" spans="1:4" x14ac:dyDescent="0.3">
      <c r="A11" s="9"/>
      <c r="B11" s="11" t="s">
        <v>14</v>
      </c>
      <c r="C11" s="24">
        <v>2250000</v>
      </c>
      <c r="D11" s="11"/>
    </row>
    <row r="12" spans="1:4" x14ac:dyDescent="0.3">
      <c r="A12" s="9"/>
      <c r="B12" s="11" t="s">
        <v>13</v>
      </c>
      <c r="C12" s="24">
        <v>3129000</v>
      </c>
      <c r="D12" s="11"/>
    </row>
    <row r="13" spans="1:4" x14ac:dyDescent="0.3">
      <c r="A13" s="9"/>
      <c r="B13" s="11" t="s">
        <v>15</v>
      </c>
      <c r="C13" s="25">
        <v>210000</v>
      </c>
      <c r="D13" s="11"/>
    </row>
    <row r="14" spans="1:4" hidden="1" x14ac:dyDescent="0.3">
      <c r="A14" s="9"/>
      <c r="B14" s="11" t="s">
        <v>15</v>
      </c>
      <c r="C14" s="25"/>
      <c r="D14" s="11"/>
    </row>
    <row r="15" spans="1:4" hidden="1" x14ac:dyDescent="0.3">
      <c r="A15" s="9"/>
      <c r="B15" s="11" t="s">
        <v>15</v>
      </c>
      <c r="C15" s="25"/>
      <c r="D15" s="11"/>
    </row>
    <row r="16" spans="1:4" hidden="1" x14ac:dyDescent="0.3">
      <c r="A16" s="9"/>
      <c r="B16" s="11" t="s">
        <v>15</v>
      </c>
      <c r="C16" s="25"/>
      <c r="D16" s="11"/>
    </row>
    <row r="17" spans="1:4" x14ac:dyDescent="0.3">
      <c r="A17" s="9"/>
      <c r="B17" s="11" t="s">
        <v>16</v>
      </c>
      <c r="C17" s="25">
        <v>10000</v>
      </c>
      <c r="D17" s="11"/>
    </row>
    <row r="18" spans="1:4" x14ac:dyDescent="0.3">
      <c r="A18" s="9"/>
      <c r="B18" s="11" t="s">
        <v>17</v>
      </c>
      <c r="C18" s="26">
        <v>300000</v>
      </c>
      <c r="D18" s="18"/>
    </row>
    <row r="19" spans="1:4" x14ac:dyDescent="0.3">
      <c r="A19" s="9"/>
      <c r="B19" s="19" t="s">
        <v>1</v>
      </c>
      <c r="C19" s="18">
        <f>SUM(C6:C18)</f>
        <v>13550000</v>
      </c>
      <c r="D19" s="18"/>
    </row>
    <row r="20" spans="1:4" x14ac:dyDescent="0.3">
      <c r="B20" s="21"/>
      <c r="C20" s="21"/>
      <c r="D20" s="21"/>
    </row>
    <row r="21" spans="1:4" x14ac:dyDescent="0.3">
      <c r="B21" s="21"/>
      <c r="C21" s="21"/>
      <c r="D21" s="21"/>
    </row>
    <row r="22" spans="1:4" x14ac:dyDescent="0.3">
      <c r="B22" s="21"/>
      <c r="C22" s="21"/>
      <c r="D22" s="21"/>
    </row>
    <row r="23" spans="1:4" x14ac:dyDescent="0.3">
      <c r="B23" s="21"/>
      <c r="C23" s="29">
        <f>C6+C7+C8+C9+C10+C11+C12</f>
        <v>13030000</v>
      </c>
      <c r="D23" s="21"/>
    </row>
    <row r="24" spans="1:4" x14ac:dyDescent="0.3">
      <c r="B24" s="21"/>
      <c r="C24" s="21"/>
      <c r="D24" s="21"/>
    </row>
    <row r="25" spans="1:4" x14ac:dyDescent="0.3">
      <c r="B25" s="21"/>
      <c r="C25" s="21"/>
      <c r="D25" s="21"/>
    </row>
    <row r="26" spans="1:4" x14ac:dyDescent="0.3">
      <c r="B26" s="21"/>
      <c r="C26" s="22"/>
      <c r="D26" s="22"/>
    </row>
    <row r="27" spans="1:4" x14ac:dyDescent="0.3">
      <c r="B27" s="21"/>
      <c r="C27" s="22"/>
      <c r="D27" s="22"/>
    </row>
    <row r="28" spans="1:4" x14ac:dyDescent="0.3">
      <c r="B28" s="21"/>
      <c r="C28" s="22"/>
      <c r="D28" s="22"/>
    </row>
    <row r="29" spans="1:4" x14ac:dyDescent="0.3">
      <c r="B29" s="21"/>
      <c r="C29" s="22"/>
      <c r="D29" s="22"/>
    </row>
    <row r="30" spans="1:4" x14ac:dyDescent="0.3">
      <c r="B30" s="21"/>
      <c r="C30" s="22"/>
      <c r="D30" s="22"/>
    </row>
    <row r="31" spans="1:4" x14ac:dyDescent="0.3">
      <c r="A31" s="5"/>
      <c r="B31" s="21"/>
      <c r="C31" s="22"/>
      <c r="D31" s="22"/>
    </row>
  </sheetData>
  <pageMargins left="0.7" right="0.7" top="0.75" bottom="0.75" header="0.3" footer="0.3"/>
  <pageSetup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22"/>
  <sheetViews>
    <sheetView workbookViewId="0">
      <selection activeCell="B11" sqref="B11"/>
    </sheetView>
  </sheetViews>
  <sheetFormatPr defaultRowHeight="15" x14ac:dyDescent="0.25"/>
  <cols>
    <col min="2" max="2" width="76.42578125" customWidth="1"/>
    <col min="3" max="3" width="21.5703125" customWidth="1"/>
  </cols>
  <sheetData>
    <row r="3" spans="2:3" ht="21" x14ac:dyDescent="0.35">
      <c r="B3" s="2" t="s">
        <v>18</v>
      </c>
      <c r="C3" s="3"/>
    </row>
    <row r="4" spans="2:3" ht="18.75" x14ac:dyDescent="0.3">
      <c r="B4" s="6"/>
      <c r="C4" s="7"/>
    </row>
    <row r="5" spans="2:3" ht="18.75" x14ac:dyDescent="0.3">
      <c r="B5" s="6"/>
      <c r="C5" s="7"/>
    </row>
    <row r="6" spans="2:3" ht="42" customHeight="1" x14ac:dyDescent="0.3">
      <c r="B6" s="14" t="s">
        <v>2</v>
      </c>
      <c r="C6" s="11"/>
    </row>
    <row r="7" spans="2:3" ht="18.75" x14ac:dyDescent="0.3">
      <c r="B7" s="10"/>
      <c r="C7" s="11"/>
    </row>
    <row r="8" spans="2:3" ht="38.25" customHeight="1" x14ac:dyDescent="0.3">
      <c r="B8" s="27" t="s">
        <v>19</v>
      </c>
      <c r="C8" s="24">
        <f>4*90000*6</f>
        <v>2160000</v>
      </c>
    </row>
    <row r="9" spans="2:3" ht="18.75" x14ac:dyDescent="0.3">
      <c r="B9" s="11" t="s">
        <v>20</v>
      </c>
      <c r="C9" s="24">
        <v>35615406</v>
      </c>
    </row>
    <row r="10" spans="2:3" ht="18.75" x14ac:dyDescent="0.3">
      <c r="B10" s="11" t="s">
        <v>21</v>
      </c>
      <c r="C10" s="24">
        <v>81311061</v>
      </c>
    </row>
    <row r="11" spans="2:3" ht="18.75" x14ac:dyDescent="0.3">
      <c r="B11" s="11" t="s">
        <v>22</v>
      </c>
      <c r="C11" s="24">
        <v>36000000</v>
      </c>
    </row>
    <row r="12" spans="2:3" ht="18.75" x14ac:dyDescent="0.3">
      <c r="B12" s="11" t="s">
        <v>25</v>
      </c>
      <c r="C12" s="24">
        <v>92931515</v>
      </c>
    </row>
    <row r="13" spans="2:3" ht="18.75" x14ac:dyDescent="0.3">
      <c r="B13" s="11" t="s">
        <v>26</v>
      </c>
      <c r="C13" s="24">
        <v>22469006</v>
      </c>
    </row>
    <row r="14" spans="2:3" ht="18.75" x14ac:dyDescent="0.3">
      <c r="B14" s="11" t="s">
        <v>23</v>
      </c>
      <c r="C14" s="25">
        <f>960020+128161</f>
        <v>1088181</v>
      </c>
    </row>
    <row r="15" spans="2:3" ht="18.75" x14ac:dyDescent="0.3">
      <c r="B15" s="11" t="s">
        <v>24</v>
      </c>
      <c r="C15" s="26">
        <v>5000000</v>
      </c>
    </row>
    <row r="16" spans="2:3" ht="38.25" customHeight="1" x14ac:dyDescent="0.3">
      <c r="B16" s="19" t="s">
        <v>1</v>
      </c>
      <c r="C16" s="18">
        <f>SUM(C8:C15)</f>
        <v>276575169</v>
      </c>
    </row>
    <row r="22" spans="2:3" x14ac:dyDescent="0.25">
      <c r="B22" t="s">
        <v>27</v>
      </c>
      <c r="C22" s="28">
        <f>C12+C9+C8</f>
        <v>130706921</v>
      </c>
    </row>
  </sheetData>
  <pageMargins left="0.7" right="0.7" top="0.75" bottom="0.75" header="0.3" footer="0.3"/>
  <pageSetup paperSize="9" scale="8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0x00C479188617882B4CAE9CFA902F9AF3CE</ContentTypeId>
    <TemplateUrl xmlns="http://schemas.microsoft.com/sharepoint/v3" xsi:nil="true"/>
    <ProtocolNumberIn xmlns="http://schemas.microsoft.com/sharepoint/v3" xsi:nil="true"/>
    <DocumentTypeId xmlns="http://schemas.microsoft.com/sharepoint/v3">3</DocumentTypeId>
    <ProtocolNumberOut xmlns="http://schemas.microsoft.com/sharepoint/v3">3806/1</ProtocolNumberOut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C479188617882B4CAE9CFA902F9AF3CE" ma:contentTypeVersion="" ma:contentTypeDescription="" ma:contentTypeScope="" ma:versionID="9ba17b16f2e7df87f10f3825d946e2d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02AEDB-459B-48CB-B7B9-20A08D203EF0}">
  <ds:schemaRefs>
    <ds:schemaRef ds:uri="http://purl.org/dc/terms/"/>
    <ds:schemaRef ds:uri="http://schemas.microsoft.com/sharepoint/v3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A64ADA9-B3FC-41CB-B8C8-9043FF222C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 ULP MJEKES</vt:lpstr>
      <vt:lpstr>UM GRAMSH</vt:lpstr>
      <vt:lpstr>KM POLICAN</vt:lpstr>
      <vt:lpstr>' ULP MJEKES'!Print_Area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Detyrimet e ndërmarrjeve ndaj institucioneve shtetërore</dc:title>
  <dc:creator>Sp4 Buxhet Kontabilitet</dc:creator>
  <cp:lastModifiedBy>Sara Kosova</cp:lastModifiedBy>
  <cp:lastPrinted>2024-07-10T08:27:02Z</cp:lastPrinted>
  <dcterms:created xsi:type="dcterms:W3CDTF">2024-06-06T14:46:47Z</dcterms:created>
  <dcterms:modified xsi:type="dcterms:W3CDTF">2024-07-10T08:28:18Z</dcterms:modified>
</cp:coreProperties>
</file>