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10" i="1"/>
  <c r="I10" i="1" s="1"/>
  <c r="K10" i="1" s="1"/>
  <c r="J13" i="1" l="1"/>
  <c r="K13" i="1"/>
  <c r="L13" i="1" s="1"/>
  <c r="J17" i="1"/>
  <c r="K17" i="1"/>
  <c r="L17" i="1" s="1"/>
  <c r="J15" i="1"/>
  <c r="K15" i="1"/>
  <c r="L15" i="1" s="1"/>
  <c r="J14" i="1"/>
  <c r="K14" i="1"/>
  <c r="L14" i="1" s="1"/>
  <c r="L10" i="1"/>
  <c r="J12" i="1"/>
  <c r="K12" i="1"/>
  <c r="L12" i="1" s="1"/>
  <c r="J11" i="1"/>
  <c r="K11" i="1"/>
  <c r="L11" i="1" s="1"/>
  <c r="J19" i="1"/>
  <c r="K19" i="1"/>
  <c r="L19" i="1" s="1"/>
  <c r="J18" i="1"/>
  <c r="K18" i="1"/>
  <c r="L18" i="1" s="1"/>
  <c r="H20" i="1"/>
  <c r="J16" i="1"/>
  <c r="K16" i="1"/>
  <c r="L16" i="1" s="1"/>
  <c r="J10" i="1"/>
  <c r="J20" i="1" s="1"/>
  <c r="L20" i="1" l="1"/>
  <c r="K20" i="1"/>
  <c r="I20" i="1"/>
  <c r="E20" i="1" l="1"/>
</calcChain>
</file>

<file path=xl/sharedStrings.xml><?xml version="1.0" encoding="utf-8"?>
<sst xmlns="http://schemas.openxmlformats.org/spreadsheetml/2006/main" count="29" uniqueCount="28">
  <si>
    <t>Projekt strukturë organizative e AIM</t>
  </si>
  <si>
    <t>Emërtesa e funksionit</t>
  </si>
  <si>
    <t xml:space="preserve">Kategoria e pagës </t>
  </si>
  <si>
    <t xml:space="preserve">Nr. </t>
  </si>
  <si>
    <t xml:space="preserve">Drejtor i përgjithshëm </t>
  </si>
  <si>
    <t>I-3</t>
  </si>
  <si>
    <t>Drejtor drejtorie të përmbajtjes</t>
  </si>
  <si>
    <t>II-1</t>
  </si>
  <si>
    <t>Koordinator</t>
  </si>
  <si>
    <t xml:space="preserve">Drejtor i drejtorisë mbështetëse </t>
  </si>
  <si>
    <t>II-2</t>
  </si>
  <si>
    <t>Përgjegjës sektori në drejtorinë e përmbajtjes</t>
  </si>
  <si>
    <t>III-1</t>
  </si>
  <si>
    <t xml:space="preserve">Përgjegjës sektori në drejtorinë e mbështetjes </t>
  </si>
  <si>
    <t>III-2</t>
  </si>
  <si>
    <t>Specialist në sektorët e përmbajtjes</t>
  </si>
  <si>
    <t>IV-1</t>
  </si>
  <si>
    <t xml:space="preserve">Specialist në sektorët e mbështetjes </t>
  </si>
  <si>
    <t>IV-2</t>
  </si>
  <si>
    <t xml:space="preserve">Punonjës mbështetës </t>
  </si>
  <si>
    <t>Gjithsej</t>
  </si>
  <si>
    <t>Paga baze</t>
  </si>
  <si>
    <t xml:space="preserve"> Kostoja per 12 muaj</t>
  </si>
  <si>
    <t xml:space="preserve">Shtesa Per kushte pune </t>
  </si>
  <si>
    <t>Totali</t>
  </si>
  <si>
    <t>Kostoja mujore</t>
  </si>
  <si>
    <t>Kosto per sig.mujore</t>
  </si>
  <si>
    <t>Kosto per sig.vjetore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</si>
</sst>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/>
    <xf numFmtId="164" fontId="0" fillId="0" borderId="1" xfId="1" applyNumberFormat="1" applyFont="1" applyBorder="1"/>
    <xf numFmtId="164" fontId="0" fillId="0" borderId="1" xfId="0" applyNumberFormat="1" applyBorder="1"/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5" fontId="0" fillId="0" borderId="1" xfId="0" applyNumberFormat="1" applyBorder="1"/>
    <xf numFmtId="165" fontId="2" fillId="0" borderId="1" xfId="0" applyNumberFormat="1" applyFont="1" applyBorder="1"/>
    <xf numFmtId="10" fontId="2" fillId="0" borderId="1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L20"/>
  <sheetViews>
    <sheetView tabSelected="1" workbookViewId="0">
      <selection activeCell="F15" sqref="F15"/>
    </sheetView>
  </sheetViews>
  <sheetFormatPr defaultRowHeight="15" x14ac:dyDescent="0.25"/>
  <cols>
    <col min="2" max="2" width="38" customWidth="1"/>
    <col min="5" max="5" width="9.140625" style="16"/>
    <col min="6" max="6" width="11.140625" bestFit="1" customWidth="1"/>
    <col min="7" max="8" width="12.140625" customWidth="1"/>
    <col min="9" max="9" width="12.5703125" bestFit="1" customWidth="1"/>
    <col min="10" max="10" width="18.5703125" customWidth="1"/>
    <col min="11" max="11" width="13.85546875" bestFit="1" customWidth="1"/>
    <col min="12" max="12" width="14.28515625" customWidth="1"/>
  </cols>
  <sheetData>
    <row r="6" spans="2:12" ht="15.75" x14ac:dyDescent="0.25">
      <c r="B6" s="1" t="s">
        <v>0</v>
      </c>
    </row>
    <row r="7" spans="2:12" x14ac:dyDescent="0.25">
      <c r="B7" s="2"/>
    </row>
    <row r="8" spans="2:12" ht="15.75" x14ac:dyDescent="0.25">
      <c r="B8" s="3"/>
    </row>
    <row r="9" spans="2:12" ht="30" x14ac:dyDescent="0.25">
      <c r="B9" s="4" t="s">
        <v>1</v>
      </c>
      <c r="C9" s="4" t="s">
        <v>2</v>
      </c>
      <c r="D9" s="5"/>
      <c r="E9" s="17" t="s">
        <v>3</v>
      </c>
      <c r="F9" s="8" t="s">
        <v>21</v>
      </c>
      <c r="G9" s="12" t="s">
        <v>23</v>
      </c>
      <c r="H9" s="12" t="s">
        <v>24</v>
      </c>
      <c r="I9" s="8" t="s">
        <v>25</v>
      </c>
      <c r="J9" s="8" t="s">
        <v>22</v>
      </c>
      <c r="K9" s="15" t="s">
        <v>27</v>
      </c>
      <c r="L9" s="15" t="s">
        <v>26</v>
      </c>
    </row>
    <row r="10" spans="2:12" ht="15.75" x14ac:dyDescent="0.25">
      <c r="B10" s="6" t="s">
        <v>4</v>
      </c>
      <c r="C10" s="6" t="s">
        <v>5</v>
      </c>
      <c r="D10" s="5"/>
      <c r="E10" s="18">
        <v>1</v>
      </c>
      <c r="F10" s="9">
        <v>205000</v>
      </c>
      <c r="G10" s="9">
        <v>120000</v>
      </c>
      <c r="H10" s="9">
        <f t="shared" ref="H10:H19" si="0">F10+G10</f>
        <v>325000</v>
      </c>
      <c r="I10" s="9">
        <f t="shared" ref="I10:I19" si="1">E10*H10</f>
        <v>325000</v>
      </c>
      <c r="J10" s="10">
        <f>I10*12</f>
        <v>3900000</v>
      </c>
      <c r="K10" s="13">
        <f>I10*16.7%</f>
        <v>54274.999999999993</v>
      </c>
      <c r="L10" s="13">
        <f>K10*12</f>
        <v>651299.99999999988</v>
      </c>
    </row>
    <row r="11" spans="2:12" ht="15.75" x14ac:dyDescent="0.25">
      <c r="B11" s="6" t="s">
        <v>6</v>
      </c>
      <c r="C11" s="6" t="s">
        <v>7</v>
      </c>
      <c r="D11" s="5"/>
      <c r="E11" s="18">
        <v>3</v>
      </c>
      <c r="F11" s="9">
        <v>155000</v>
      </c>
      <c r="G11" s="9">
        <v>110000</v>
      </c>
      <c r="H11" s="9">
        <f t="shared" si="0"/>
        <v>265000</v>
      </c>
      <c r="I11" s="9">
        <f t="shared" si="1"/>
        <v>795000</v>
      </c>
      <c r="J11" s="10">
        <f t="shared" ref="J11:J19" si="2">I11*12</f>
        <v>9540000</v>
      </c>
      <c r="K11" s="13">
        <f t="shared" ref="K11:K19" si="3">I11*16.7%</f>
        <v>132765</v>
      </c>
      <c r="L11" s="13">
        <f t="shared" ref="L11:L19" si="4">K11*12</f>
        <v>1593180</v>
      </c>
    </row>
    <row r="12" spans="2:12" ht="15.75" x14ac:dyDescent="0.25">
      <c r="B12" s="6" t="s">
        <v>8</v>
      </c>
      <c r="C12" s="6" t="s">
        <v>7</v>
      </c>
      <c r="D12" s="5"/>
      <c r="E12" s="18">
        <v>2</v>
      </c>
      <c r="F12" s="9">
        <v>155000</v>
      </c>
      <c r="G12" s="9">
        <v>100000</v>
      </c>
      <c r="H12" s="9">
        <f t="shared" si="0"/>
        <v>255000</v>
      </c>
      <c r="I12" s="9">
        <f t="shared" si="1"/>
        <v>510000</v>
      </c>
      <c r="J12" s="10">
        <f t="shared" si="2"/>
        <v>6120000</v>
      </c>
      <c r="K12" s="13">
        <f t="shared" si="3"/>
        <v>85169.999999999985</v>
      </c>
      <c r="L12" s="13">
        <f t="shared" si="4"/>
        <v>1022039.9999999998</v>
      </c>
    </row>
    <row r="13" spans="2:12" ht="15.75" x14ac:dyDescent="0.25">
      <c r="B13" s="6" t="s">
        <v>9</v>
      </c>
      <c r="C13" s="6" t="s">
        <v>10</v>
      </c>
      <c r="D13" s="5"/>
      <c r="E13" s="18">
        <v>1</v>
      </c>
      <c r="F13" s="9">
        <v>141000</v>
      </c>
      <c r="G13" s="9"/>
      <c r="H13" s="9">
        <f t="shared" si="0"/>
        <v>141000</v>
      </c>
      <c r="I13" s="9">
        <f t="shared" si="1"/>
        <v>141000</v>
      </c>
      <c r="J13" s="10">
        <f t="shared" si="2"/>
        <v>1692000</v>
      </c>
      <c r="K13" s="13">
        <f t="shared" si="3"/>
        <v>23546.999999999996</v>
      </c>
      <c r="L13" s="13">
        <f t="shared" si="4"/>
        <v>282563.99999999994</v>
      </c>
    </row>
    <row r="14" spans="2:12" ht="15.75" x14ac:dyDescent="0.25">
      <c r="B14" s="6" t="s">
        <v>11</v>
      </c>
      <c r="C14" s="6" t="s">
        <v>12</v>
      </c>
      <c r="D14" s="5"/>
      <c r="E14" s="18">
        <v>8</v>
      </c>
      <c r="F14" s="9">
        <v>115000</v>
      </c>
      <c r="G14" s="9"/>
      <c r="H14" s="9">
        <f t="shared" si="0"/>
        <v>115000</v>
      </c>
      <c r="I14" s="9">
        <f t="shared" si="1"/>
        <v>920000</v>
      </c>
      <c r="J14" s="10">
        <f t="shared" si="2"/>
        <v>11040000</v>
      </c>
      <c r="K14" s="13">
        <f t="shared" si="3"/>
        <v>153639.99999999997</v>
      </c>
      <c r="L14" s="13">
        <f t="shared" si="4"/>
        <v>1843679.9999999995</v>
      </c>
    </row>
    <row r="15" spans="2:12" ht="15.75" x14ac:dyDescent="0.25">
      <c r="B15" s="6" t="s">
        <v>13</v>
      </c>
      <c r="C15" s="6" t="s">
        <v>14</v>
      </c>
      <c r="D15" s="5"/>
      <c r="E15" s="18">
        <v>1</v>
      </c>
      <c r="F15" s="9">
        <v>105000</v>
      </c>
      <c r="G15" s="9"/>
      <c r="H15" s="9">
        <f t="shared" si="0"/>
        <v>105000</v>
      </c>
      <c r="I15" s="9">
        <f t="shared" si="1"/>
        <v>105000</v>
      </c>
      <c r="J15" s="10">
        <f t="shared" si="2"/>
        <v>1260000</v>
      </c>
      <c r="K15" s="13">
        <f t="shared" si="3"/>
        <v>17534.999999999996</v>
      </c>
      <c r="L15" s="13">
        <f t="shared" si="4"/>
        <v>210419.99999999994</v>
      </c>
    </row>
    <row r="16" spans="2:12" ht="15.75" x14ac:dyDescent="0.25">
      <c r="B16" s="6" t="s">
        <v>15</v>
      </c>
      <c r="C16" s="6" t="s">
        <v>16</v>
      </c>
      <c r="D16" s="5"/>
      <c r="E16" s="18">
        <v>21</v>
      </c>
      <c r="F16" s="9">
        <v>80000</v>
      </c>
      <c r="G16" s="9">
        <v>90000</v>
      </c>
      <c r="H16" s="9">
        <f t="shared" si="0"/>
        <v>170000</v>
      </c>
      <c r="I16" s="9">
        <f t="shared" si="1"/>
        <v>3570000</v>
      </c>
      <c r="J16" s="10">
        <f t="shared" si="2"/>
        <v>42840000</v>
      </c>
      <c r="K16" s="13">
        <f t="shared" si="3"/>
        <v>596189.99999999988</v>
      </c>
      <c r="L16" s="13">
        <f t="shared" si="4"/>
        <v>7154279.9999999981</v>
      </c>
    </row>
    <row r="17" spans="2:12" ht="15.75" x14ac:dyDescent="0.25">
      <c r="B17" s="6" t="s">
        <v>17</v>
      </c>
      <c r="C17" s="6" t="s">
        <v>18</v>
      </c>
      <c r="D17" s="5"/>
      <c r="E17" s="18">
        <v>4</v>
      </c>
      <c r="F17" s="9">
        <v>70000</v>
      </c>
      <c r="G17" s="9"/>
      <c r="H17" s="9">
        <f t="shared" si="0"/>
        <v>70000</v>
      </c>
      <c r="I17" s="9">
        <f t="shared" si="1"/>
        <v>280000</v>
      </c>
      <c r="J17" s="10">
        <f t="shared" si="2"/>
        <v>3360000</v>
      </c>
      <c r="K17" s="13">
        <f t="shared" si="3"/>
        <v>46759.999999999993</v>
      </c>
      <c r="L17" s="13">
        <f t="shared" si="4"/>
        <v>561119.99999999988</v>
      </c>
    </row>
    <row r="18" spans="2:12" ht="15.75" x14ac:dyDescent="0.25">
      <c r="B18" s="6" t="s">
        <v>19</v>
      </c>
      <c r="C18" s="5"/>
      <c r="D18" s="5"/>
      <c r="E18" s="18">
        <v>4</v>
      </c>
      <c r="F18" s="9">
        <v>46300</v>
      </c>
      <c r="G18" s="9"/>
      <c r="H18" s="9">
        <f t="shared" si="0"/>
        <v>46300</v>
      </c>
      <c r="I18" s="9">
        <f t="shared" si="1"/>
        <v>185200</v>
      </c>
      <c r="J18" s="10">
        <f t="shared" si="2"/>
        <v>2222400</v>
      </c>
      <c r="K18" s="13">
        <f t="shared" si="3"/>
        <v>30928.399999999998</v>
      </c>
      <c r="L18" s="13">
        <f t="shared" si="4"/>
        <v>371140.8</v>
      </c>
    </row>
    <row r="19" spans="2:12" x14ac:dyDescent="0.25">
      <c r="B19" s="7"/>
      <c r="C19" s="5"/>
      <c r="D19" s="5"/>
      <c r="E19" s="19"/>
      <c r="F19" s="9"/>
      <c r="G19" s="9"/>
      <c r="H19" s="9">
        <f t="shared" si="0"/>
        <v>0</v>
      </c>
      <c r="I19" s="9">
        <f t="shared" si="1"/>
        <v>0</v>
      </c>
      <c r="J19" s="10">
        <f t="shared" si="2"/>
        <v>0</v>
      </c>
      <c r="K19" s="13">
        <f t="shared" si="3"/>
        <v>0</v>
      </c>
      <c r="L19" s="13">
        <f t="shared" si="4"/>
        <v>0</v>
      </c>
    </row>
    <row r="20" spans="2:12" ht="15.75" x14ac:dyDescent="0.25">
      <c r="B20" s="4" t="s">
        <v>20</v>
      </c>
      <c r="C20" s="5"/>
      <c r="D20" s="5"/>
      <c r="E20" s="17">
        <f>SUM(E10:E19)</f>
        <v>45</v>
      </c>
      <c r="F20" s="9"/>
      <c r="G20" s="9"/>
      <c r="H20" s="11">
        <f>SUM(H10:H19)</f>
        <v>1492300</v>
      </c>
      <c r="I20" s="11">
        <f>SUM(I10:I19)</f>
        <v>6831200</v>
      </c>
      <c r="J20" s="11">
        <f>SUM(J10:J19)</f>
        <v>81974400</v>
      </c>
      <c r="K20" s="14">
        <f>SUM(K10:K19)</f>
        <v>1140810.3999999999</v>
      </c>
      <c r="L20" s="14">
        <f>SUM(L10:L19)</f>
        <v>13689724.799999999</v>
      </c>
    </row>
  </sheetData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E5F0C5395F26084B8179204F8615B49E" ma:contentTypeVersion="" ma:contentTypeDescription="" ma:contentTypeScope="" ma:versionID="9a93873e3b12172b17bec1a7cada466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0x00E5F0C5395F26084B8179204F8615B49E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642A31-CF40-4A7D-8818-7D1153A624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E32D4C-72F4-4310-9D5E-87B1D7B2411F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e kostove struktura AIM _ derguar nga MM</dc:title>
  <dc:creator/>
  <cp:lastModifiedBy/>
  <dcterms:created xsi:type="dcterms:W3CDTF">2006-09-16T00:00:00Z</dcterms:created>
  <dcterms:modified xsi:type="dcterms:W3CDTF">2024-07-12T11:34:04Z</dcterms:modified>
</cp:coreProperties>
</file>