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NENTO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9" i="1" l="1"/>
  <c r="S139" i="1"/>
  <c r="E139" i="1"/>
  <c r="F139" i="1"/>
  <c r="G139" i="1"/>
  <c r="H139" i="1"/>
  <c r="I139" i="1"/>
  <c r="J139" i="1"/>
  <c r="K139" i="1"/>
  <c r="L139" i="1"/>
  <c r="N139" i="1"/>
  <c r="O139" i="1"/>
  <c r="P139" i="1"/>
  <c r="Q139" i="1"/>
  <c r="R139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N136" i="1"/>
  <c r="O136" i="1"/>
  <c r="N137" i="1"/>
  <c r="O137" i="1"/>
  <c r="N138" i="1"/>
  <c r="O138" i="1"/>
  <c r="O6" i="1"/>
  <c r="N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L6" i="1"/>
  <c r="K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6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<sst xmlns="http://schemas.openxmlformats.org/spreadsheetml/2006/main" count="427" uniqueCount="206">
  <si>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</si>
  <si>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</si>
  <si>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</si>
  <si>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</si>
  <si>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</si>
  <si>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</si>
  <si>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</si>
  <si>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</si>
  <si>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</si>
  <si>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</si>
  <si>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</si>
  <si>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</si>
  <si>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</si>
  <si>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</si>
  <si>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</si>
  <si>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</si>
  <si>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</si>
  <si>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</si>
  <si>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</si>
  <si>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</si>
  <si>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</si>
  <si>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</si>
  <si>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</si>
  <si>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</si>
  <si>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</si>
  <si>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</si>
  <si>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</si>
  <si>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</si>
  <si>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</si>
  <si>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</si>
  <si>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</si>
  <si>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</si>
  <si>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</si>
  <si>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</si>
  <si>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</si>
  <si>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</si>
  <si>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</si>
  <si>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</si>
  <si>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</si>
  <si>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</si>
  <si>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</si>
  <si>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</si>
  <si>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</si>
  <si>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</si>
  <si>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</si>
  <si>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</si>
  <si>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</si>
  <si>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</si>
  <si>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</si>
  <si>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</si>
  <si>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</si>
  <si>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</si>
  <si>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</si>
  <si>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</si>
  <si>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</si>
  <si>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</si>
  <si>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</si>
  <si>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</si>
  <si>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</si>
  <si>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</si>
  <si>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</si>
  <si>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</si>
  <si>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</si>
  <si>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</si>
  <si>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</si>
  <si>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</si>
  <si>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</si>
  <si>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</si>
  <si>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</si>
  <si>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</si>
  <si>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</si>
  <si>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</si>
  <si>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</si>
  <si>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</si>
  <si>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</si>
  <si>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</si>
  <si>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</si>
  <si>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</si>
  <si>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</si>
  <si>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</si>
  <si>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</si>
  <si>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</si>
  <si>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</si>
  <si>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</si>
  <si>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</si>
  <si>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</si>
  <si>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</si>
  <si>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</si>
  <si>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</si>
  <si>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</si>
  <si>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</si>
  <si>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</si>
  <si>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</si>
  <si>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</si>
  <si>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</si>
  <si>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</si>
  <si>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</si>
  <si>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</si>
  <si>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</si>
  <si>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</si>
  <si>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</si>
  <si>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</si>
  <si>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</si>
  <si>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</si>
  <si>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</si>
  <si>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</si>
  <si>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</si>
  <si>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</si>
  <si>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</si>
  <si>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</si>
  <si>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</si>
  <si>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</si>
  <si>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</si>
  <si>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</si>
  <si>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</si>
  <si>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</si>
  <si>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</si>
  <si>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</si>
  <si>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</si>
  <si>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</si>
  <si>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</si>
  <si>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</si>
  <si>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</si>
  <si>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</si>
  <si>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</si>
  <si>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</si>
  <si>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</si>
  <si>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</si>
  <si>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</si>
  <si>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</si>
  <si>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</si>
  <si>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</si>
  <si>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</si>
  <si>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</si>
  <si>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</si>
  <si>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</si>
  <si>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</si>
  <si>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</si>
  <si>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</si>
  <si>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</si>
  <si>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</si>
  <si>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</si>
  <si>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</si>
  <si>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</si>
  <si>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</si>
  <si>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</si>
  <si>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</si>
  <si>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</si>
  <si>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</si>
  <si>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</si>
  <si>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</si>
  <si>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</si>
  <si>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</si>
  <si>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</si>
  <si>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</si>
  <si>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</si>
  <si>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</si>
  <si>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</si>
  <si>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</si>
  <si>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</si>
  <si>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</si>
  <si>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</si>
  <si>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</si>
  <si>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</si>
  <si>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</si>
  <si>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</si>
  <si>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</si>
  <si>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</si>
  <si>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</si>
  <si>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</si>
  <si>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</si>
  <si>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</si>
  <si>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</si>
  <si>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</si>
  <si>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</si>
  <si>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</si>
  <si>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</si>
  <si>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</si>
  <si>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</si>
  <si>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</si>
  <si>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</si>
  <si>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</si>
  <si>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</si>
  <si>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</si>
  <si>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</si>
  <si>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</si>
  <si>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</si>
  <si>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</si>
  <si>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</si>
  <si>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</si>
  <si>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</si>
  <si>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</si>
  <si>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</si>
  <si>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</si>
  <si>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</si>
  <si>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</si>
  <si>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</si>
  <si>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</si>
  <si>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</si>
  <si>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</si>
  <si>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Karburant dhen me teper si N/Kryetare</t>
  </si>
  <si>
    <t>INFORMACION MBI PËRFITIMET E DEPUTETËVE PËR MUAJIN NENTOR  2024</t>
  </si>
  <si>
    <t>Erjon Meka</t>
  </si>
  <si>
    <t>Andrea Mano</t>
  </si>
  <si>
    <t>Shpenzime dieta për udhëtimet brenda vendi (vendimi i Kuvendit nr.114/2014) te prapambetura muaji TETOR 2024</t>
  </si>
  <si>
    <t>Shpenzime dieta për udhëtimet brenda vendi (vendimi i Kuvendit nr.114/2014) te  muaji NENTOR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</si>
</sst>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107" workbookViewId="0">
      <selection activeCell="H139" sqref="H139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204</v>
      </c>
      <c r="H4" s="4" t="s">
        <v>205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200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</f>
        <v>256070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24000</v>
      </c>
      <c r="K7" s="8">
        <f t="shared" ref="K7:K70" si="1">J7*15%</f>
        <v>3600</v>
      </c>
      <c r="L7" s="8">
        <f t="shared" ref="L7:L70" si="2">J7-K7</f>
        <v>20400</v>
      </c>
      <c r="M7" s="5"/>
      <c r="N7" s="8">
        <f t="shared" ref="N7:N70" si="3">M7*15%</f>
        <v>0</v>
      </c>
      <c r="O7" s="8">
        <f t="shared" ref="O7:O70" si="4">M7-N7</f>
        <v>0</v>
      </c>
      <c r="P7" s="5">
        <v>0</v>
      </c>
      <c r="Q7" s="5"/>
      <c r="R7" s="5"/>
      <c r="S7" s="9">
        <f t="shared" ref="S7:S70" si="5">E7+F7+I7+L7+O7+P7</f>
        <v>151860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20000</v>
      </c>
      <c r="K8" s="8">
        <f t="shared" si="1"/>
        <v>3000</v>
      </c>
      <c r="L8" s="8">
        <f t="shared" si="2"/>
        <v>17000</v>
      </c>
      <c r="M8" s="5"/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222920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256070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24000</v>
      </c>
      <c r="K10" s="8">
        <f t="shared" si="1"/>
        <v>3600</v>
      </c>
      <c r="L10" s="8">
        <f t="shared" si="2"/>
        <v>20400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217534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148920</v>
      </c>
      <c r="I11" s="8">
        <f t="shared" si="0"/>
        <v>148920</v>
      </c>
      <c r="J11" s="8">
        <v>18000</v>
      </c>
      <c r="K11" s="8">
        <f t="shared" si="1"/>
        <v>2700</v>
      </c>
      <c r="L11" s="8">
        <f t="shared" si="2"/>
        <v>15300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214922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16000</v>
      </c>
      <c r="K12" s="8">
        <f t="shared" si="1"/>
        <v>2400</v>
      </c>
      <c r="L12" s="8">
        <f t="shared" si="2"/>
        <v>13600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145060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141876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16500</v>
      </c>
      <c r="K14" s="8">
        <f t="shared" si="1"/>
        <v>2475</v>
      </c>
      <c r="L14" s="8">
        <f t="shared" si="2"/>
        <v>14025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142224.12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10000</v>
      </c>
      <c r="K15" s="8">
        <f t="shared" si="1"/>
        <v>1500</v>
      </c>
      <c r="L15" s="8">
        <f t="shared" si="2"/>
        <v>8500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/>
      <c r="S15" s="9">
        <f t="shared" si="5"/>
        <v>244170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10000</v>
      </c>
      <c r="K16" s="8">
        <f t="shared" si="1"/>
        <v>1500</v>
      </c>
      <c r="L16" s="8">
        <f t="shared" si="2"/>
        <v>8500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205634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14000</v>
      </c>
      <c r="K17" s="8">
        <f t="shared" si="1"/>
        <v>2100</v>
      </c>
      <c r="L17" s="8">
        <f t="shared" si="2"/>
        <v>11900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217820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78183.12</v>
      </c>
      <c r="I18" s="8">
        <f t="shared" si="0"/>
        <v>78183.12</v>
      </c>
      <c r="J18" s="8">
        <v>22000</v>
      </c>
      <c r="K18" s="8">
        <f t="shared" si="1"/>
        <v>3300</v>
      </c>
      <c r="L18" s="8">
        <f t="shared" si="2"/>
        <v>18700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146899.12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57000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74460</v>
      </c>
      <c r="I20" s="8">
        <f t="shared" si="0"/>
        <v>74460</v>
      </c>
      <c r="J20" s="8">
        <v>24000</v>
      </c>
      <c r="K20" s="8">
        <f t="shared" si="1"/>
        <v>3600</v>
      </c>
      <c r="L20" s="8">
        <f t="shared" si="2"/>
        <v>20400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151860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78183</v>
      </c>
      <c r="I21" s="8">
        <f t="shared" si="0"/>
        <v>78183</v>
      </c>
      <c r="J21" s="8">
        <v>18500</v>
      </c>
      <c r="K21" s="8">
        <f t="shared" si="1"/>
        <v>2775</v>
      </c>
      <c r="L21" s="8">
        <f t="shared" si="2"/>
        <v>15725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143924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79050</v>
      </c>
      <c r="I22" s="8">
        <f t="shared" si="0"/>
        <v>79050</v>
      </c>
      <c r="J22" s="8">
        <v>10000</v>
      </c>
      <c r="K22" s="8">
        <f t="shared" si="1"/>
        <v>1500</v>
      </c>
      <c r="L22" s="8">
        <f t="shared" si="2"/>
        <v>8500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134566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16000</v>
      </c>
      <c r="K23" s="8">
        <f t="shared" si="1"/>
        <v>2400</v>
      </c>
      <c r="L23" s="8">
        <f t="shared" si="2"/>
        <v>13600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60616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20000</v>
      </c>
      <c r="K24" s="8">
        <f t="shared" si="1"/>
        <v>3000</v>
      </c>
      <c r="L24" s="8">
        <f t="shared" si="2"/>
        <v>17000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68035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0</v>
      </c>
      <c r="H25" s="5">
        <v>74460</v>
      </c>
      <c r="I25" s="8">
        <f t="shared" si="0"/>
        <v>74460</v>
      </c>
      <c r="J25" s="5">
        <v>12000</v>
      </c>
      <c r="K25" s="8">
        <f t="shared" si="1"/>
        <v>1800</v>
      </c>
      <c r="L25" s="8">
        <f t="shared" si="2"/>
        <v>10200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/>
      <c r="S25" s="9">
        <f t="shared" si="5"/>
        <v>141660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f t="shared" si="0"/>
        <v>148920</v>
      </c>
      <c r="J26" s="8">
        <v>18000</v>
      </c>
      <c r="K26" s="8">
        <f t="shared" si="1"/>
        <v>2700</v>
      </c>
      <c r="L26" s="8">
        <f t="shared" si="2"/>
        <v>15300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221220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20000</v>
      </c>
      <c r="K27" s="8">
        <f t="shared" si="1"/>
        <v>3000</v>
      </c>
      <c r="L27" s="8">
        <f t="shared" si="2"/>
        <v>17000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216955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24000</v>
      </c>
      <c r="K28" s="8">
        <f t="shared" si="1"/>
        <v>3600</v>
      </c>
      <c r="L28" s="8">
        <f t="shared" si="2"/>
        <v>20400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220022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10000</v>
      </c>
      <c r="K29" s="8">
        <f t="shared" si="1"/>
        <v>1500</v>
      </c>
      <c r="L29" s="8">
        <f t="shared" si="2"/>
        <v>8500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129976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f t="shared" si="0"/>
        <v>148920</v>
      </c>
      <c r="J30" s="8">
        <v>24000</v>
      </c>
      <c r="K30" s="8">
        <f t="shared" si="1"/>
        <v>3600</v>
      </c>
      <c r="L30" s="8">
        <f t="shared" si="2"/>
        <v>20400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220022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16000</v>
      </c>
      <c r="K31" s="8">
        <f t="shared" si="1"/>
        <v>2400</v>
      </c>
      <c r="L31" s="8">
        <f t="shared" si="2"/>
        <v>13600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138762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12000</v>
      </c>
      <c r="K32" s="8">
        <f t="shared" si="1"/>
        <v>1800</v>
      </c>
      <c r="L32" s="8">
        <f t="shared" si="2"/>
        <v>10200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50200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f t="shared" si="0"/>
        <v>74460</v>
      </c>
      <c r="J33" s="8">
        <v>24000</v>
      </c>
      <c r="K33" s="8">
        <f t="shared" si="1"/>
        <v>3600</v>
      </c>
      <c r="L33" s="8">
        <f t="shared" si="2"/>
        <v>20400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151860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2000</v>
      </c>
      <c r="K34" s="8">
        <f t="shared" si="1"/>
        <v>300</v>
      </c>
      <c r="L34" s="8">
        <f t="shared" si="2"/>
        <v>1700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133160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148920</v>
      </c>
      <c r="I35" s="8">
        <f t="shared" si="0"/>
        <v>148920</v>
      </c>
      <c r="J35" s="8">
        <v>24000</v>
      </c>
      <c r="K35" s="8">
        <f t="shared" si="1"/>
        <v>3600</v>
      </c>
      <c r="L35" s="8">
        <f t="shared" si="2"/>
        <v>20400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226320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6000</v>
      </c>
      <c r="K36" s="8">
        <f t="shared" si="1"/>
        <v>900</v>
      </c>
      <c r="L36" s="8">
        <f t="shared" si="2"/>
        <v>5100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211020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5">
        <v>16000</v>
      </c>
      <c r="K37" s="8">
        <f t="shared" si="1"/>
        <v>2400</v>
      </c>
      <c r="L37" s="8">
        <f t="shared" si="2"/>
        <v>13600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135076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f t="shared" si="0"/>
        <v>148920</v>
      </c>
      <c r="J38" s="8">
        <v>24000</v>
      </c>
      <c r="K38" s="8">
        <f t="shared" si="1"/>
        <v>3600</v>
      </c>
      <c r="L38" s="8">
        <f t="shared" si="2"/>
        <v>20400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217534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24000</v>
      </c>
      <c r="K39" s="8">
        <f t="shared" si="1"/>
        <v>3600</v>
      </c>
      <c r="L39" s="8">
        <f t="shared" si="2"/>
        <v>20400</v>
      </c>
      <c r="M39" s="5"/>
      <c r="N39" s="8">
        <f t="shared" si="3"/>
        <v>0</v>
      </c>
      <c r="O39" s="8">
        <f t="shared" si="4"/>
        <v>0</v>
      </c>
      <c r="P39" s="5">
        <v>18000</v>
      </c>
      <c r="Q39" s="5"/>
      <c r="R39" s="5"/>
      <c r="S39" s="9">
        <f t="shared" si="5"/>
        <v>169860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15500</v>
      </c>
      <c r="K40" s="8">
        <f t="shared" si="1"/>
        <v>2325</v>
      </c>
      <c r="L40" s="8">
        <f t="shared" si="2"/>
        <v>13175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223243.24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74460</v>
      </c>
      <c r="I41" s="8">
        <f t="shared" si="0"/>
        <v>74460</v>
      </c>
      <c r="J41" s="8">
        <v>10000</v>
      </c>
      <c r="K41" s="8">
        <f t="shared" si="1"/>
        <v>1500</v>
      </c>
      <c r="L41" s="8">
        <f t="shared" si="2"/>
        <v>8500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129976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156366</v>
      </c>
      <c r="I42" s="8">
        <f t="shared" si="0"/>
        <v>156366</v>
      </c>
      <c r="J42" s="8">
        <v>6000</v>
      </c>
      <c r="K42" s="8">
        <f t="shared" si="1"/>
        <v>900</v>
      </c>
      <c r="L42" s="8">
        <f t="shared" si="2"/>
        <v>5100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209680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57000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f t="shared" si="0"/>
        <v>74460</v>
      </c>
      <c r="J44" s="5">
        <v>12000</v>
      </c>
      <c r="K44" s="8">
        <f t="shared" si="1"/>
        <v>1800</v>
      </c>
      <c r="L44" s="8">
        <f t="shared" si="2"/>
        <v>10200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141660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24000</v>
      </c>
      <c r="K45" s="8">
        <f t="shared" si="1"/>
        <v>3600</v>
      </c>
      <c r="L45" s="8">
        <f t="shared" si="2"/>
        <v>20400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220355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18000</v>
      </c>
      <c r="K46" s="8">
        <f t="shared" si="1"/>
        <v>2700</v>
      </c>
      <c r="L46" s="8">
        <f t="shared" si="2"/>
        <v>15300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212434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6000</v>
      </c>
      <c r="K47" s="8">
        <f t="shared" si="1"/>
        <v>900</v>
      </c>
      <c r="L47" s="8">
        <f t="shared" si="2"/>
        <v>5100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201036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10000</v>
      </c>
      <c r="K48" s="8">
        <f t="shared" si="1"/>
        <v>1500</v>
      </c>
      <c r="L48" s="8">
        <f t="shared" si="2"/>
        <v>8500</v>
      </c>
      <c r="M48" s="5">
        <v>35000</v>
      </c>
      <c r="N48" s="8">
        <f t="shared" si="3"/>
        <v>5250</v>
      </c>
      <c r="O48" s="8">
        <f t="shared" si="4"/>
        <v>29750</v>
      </c>
      <c r="P48" s="5">
        <v>0</v>
      </c>
      <c r="Q48" s="5"/>
      <c r="R48" s="5"/>
      <c r="S48" s="9">
        <f t="shared" si="5"/>
        <v>244170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121476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5">
        <v>14000</v>
      </c>
      <c r="K50" s="8">
        <f t="shared" si="1"/>
        <v>2100</v>
      </c>
      <c r="L50" s="8">
        <f t="shared" si="2"/>
        <v>11900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217820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0</v>
      </c>
      <c r="H51" s="8">
        <v>78183.12</v>
      </c>
      <c r="I51" s="8">
        <f t="shared" si="0"/>
        <v>78183.12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128885.12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4000</v>
      </c>
      <c r="K52" s="8">
        <f t="shared" si="1"/>
        <v>600</v>
      </c>
      <c r="L52" s="8">
        <f t="shared" si="2"/>
        <v>3400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134860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12000</v>
      </c>
      <c r="K53" s="8">
        <f t="shared" si="1"/>
        <v>1800</v>
      </c>
      <c r="L53" s="8">
        <f t="shared" si="2"/>
        <v>10200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/>
      <c r="S53" s="9">
        <f t="shared" si="5"/>
        <v>135362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4000</v>
      </c>
      <c r="K54" s="8">
        <f t="shared" si="1"/>
        <v>600</v>
      </c>
      <c r="L54" s="8">
        <f t="shared" si="2"/>
        <v>3400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/>
      <c r="S54" s="9">
        <f t="shared" si="5"/>
        <v>128599.12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f t="shared" si="0"/>
        <v>148920</v>
      </c>
      <c r="J55" s="8">
        <v>14000</v>
      </c>
      <c r="K55" s="8">
        <f t="shared" si="1"/>
        <v>2100</v>
      </c>
      <c r="L55" s="8">
        <f t="shared" si="2"/>
        <v>11900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/>
      <c r="S55" s="9">
        <f t="shared" si="5"/>
        <v>217820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</v>
      </c>
      <c r="I56" s="8">
        <f t="shared" si="0"/>
        <v>85629</v>
      </c>
      <c r="J56" s="5">
        <v>12000</v>
      </c>
      <c r="K56" s="8">
        <f t="shared" si="1"/>
        <v>1800</v>
      </c>
      <c r="L56" s="8">
        <f t="shared" si="2"/>
        <v>10200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/>
      <c r="R56" s="5"/>
      <c r="S56" s="9">
        <f t="shared" si="5"/>
        <v>146531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4000</v>
      </c>
      <c r="K57" s="8">
        <f t="shared" si="1"/>
        <v>600</v>
      </c>
      <c r="L57" s="8">
        <f t="shared" si="2"/>
        <v>3400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/>
      <c r="S57" s="9">
        <f t="shared" si="5"/>
        <v>134860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74460</v>
      </c>
      <c r="I58" s="8">
        <f t="shared" si="0"/>
        <v>74460</v>
      </c>
      <c r="J58" s="5">
        <v>24000</v>
      </c>
      <c r="K58" s="8">
        <f t="shared" si="1"/>
        <v>3600</v>
      </c>
      <c r="L58" s="8">
        <f t="shared" si="2"/>
        <v>20400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/>
      <c r="S58" s="9">
        <f t="shared" si="5"/>
        <v>141876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148920</v>
      </c>
      <c r="I59" s="8">
        <f t="shared" si="0"/>
        <v>148920</v>
      </c>
      <c r="J59" s="8">
        <v>24000</v>
      </c>
      <c r="K59" s="8">
        <f t="shared" si="1"/>
        <v>3600</v>
      </c>
      <c r="L59" s="8">
        <f t="shared" si="2"/>
        <v>20400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/>
      <c r="S59" s="9">
        <f t="shared" si="5"/>
        <v>220355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f t="shared" si="0"/>
        <v>148920</v>
      </c>
      <c r="J60" s="8">
        <v>24000</v>
      </c>
      <c r="K60" s="8">
        <f t="shared" si="1"/>
        <v>3600</v>
      </c>
      <c r="L60" s="8">
        <f t="shared" si="2"/>
        <v>20400</v>
      </c>
      <c r="M60" s="5">
        <v>35000</v>
      </c>
      <c r="N60" s="8">
        <f t="shared" si="3"/>
        <v>5250</v>
      </c>
      <c r="O60" s="8">
        <f t="shared" si="4"/>
        <v>29750</v>
      </c>
      <c r="P60" s="5">
        <v>0</v>
      </c>
      <c r="Q60" s="5"/>
      <c r="R60" s="5"/>
      <c r="S60" s="9">
        <f t="shared" si="5"/>
        <v>256070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14000</v>
      </c>
      <c r="K61" s="8">
        <f t="shared" si="1"/>
        <v>2100</v>
      </c>
      <c r="L61" s="8">
        <f t="shared" si="2"/>
        <v>11900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/>
      <c r="S61" s="9">
        <f t="shared" si="5"/>
        <v>143360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74460</v>
      </c>
      <c r="I62" s="8">
        <f t="shared" si="0"/>
        <v>74460</v>
      </c>
      <c r="J62" s="8">
        <v>10000</v>
      </c>
      <c r="K62" s="8">
        <f t="shared" si="1"/>
        <v>1500</v>
      </c>
      <c r="L62" s="8">
        <f t="shared" si="2"/>
        <v>8500</v>
      </c>
      <c r="M62" s="8"/>
      <c r="N62" s="8">
        <f t="shared" si="3"/>
        <v>0</v>
      </c>
      <c r="O62" s="8">
        <f t="shared" si="4"/>
        <v>0</v>
      </c>
      <c r="P62" s="5">
        <v>0</v>
      </c>
      <c r="Q62" s="5"/>
      <c r="R62" s="5"/>
      <c r="S62" s="9">
        <f t="shared" si="5"/>
        <v>139960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74460</v>
      </c>
      <c r="I63" s="8">
        <f t="shared" si="0"/>
        <v>74460</v>
      </c>
      <c r="J63" s="8">
        <v>22000</v>
      </c>
      <c r="K63" s="8">
        <f t="shared" si="1"/>
        <v>3300</v>
      </c>
      <c r="L63" s="8">
        <f t="shared" si="2"/>
        <v>18700</v>
      </c>
      <c r="M63" s="5"/>
      <c r="N63" s="8">
        <f t="shared" si="3"/>
        <v>0</v>
      </c>
      <c r="O63" s="8">
        <f t="shared" si="4"/>
        <v>0</v>
      </c>
      <c r="P63" s="5">
        <v>15000</v>
      </c>
      <c r="Q63" s="5"/>
      <c r="R63" s="5"/>
      <c r="S63" s="9">
        <f t="shared" si="5"/>
        <v>168160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</v>
      </c>
      <c r="I64" s="8">
        <f t="shared" si="0"/>
        <v>78183</v>
      </c>
      <c r="J64" s="8">
        <v>26000</v>
      </c>
      <c r="K64" s="8">
        <f t="shared" si="1"/>
        <v>3900</v>
      </c>
      <c r="L64" s="8">
        <f t="shared" si="2"/>
        <v>22100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/>
      <c r="S64" s="9">
        <f t="shared" si="5"/>
        <v>150299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14000</v>
      </c>
      <c r="K65" s="8">
        <f t="shared" si="1"/>
        <v>2100</v>
      </c>
      <c r="L65" s="8">
        <f t="shared" si="2"/>
        <v>11900</v>
      </c>
      <c r="M65" s="5"/>
      <c r="N65" s="8">
        <f t="shared" si="3"/>
        <v>0</v>
      </c>
      <c r="O65" s="8">
        <f t="shared" si="4"/>
        <v>0</v>
      </c>
      <c r="P65" s="8">
        <v>0</v>
      </c>
      <c r="Q65" s="5"/>
      <c r="R65" s="5"/>
      <c r="S65" s="9">
        <f t="shared" si="5"/>
        <v>211855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f t="shared" si="0"/>
        <v>148920</v>
      </c>
      <c r="J66" s="8">
        <v>24000</v>
      </c>
      <c r="K66" s="8">
        <f t="shared" si="1"/>
        <v>3600</v>
      </c>
      <c r="L66" s="8">
        <f t="shared" si="2"/>
        <v>20400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/>
      <c r="S66" s="9">
        <f t="shared" si="5"/>
        <v>226320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16000</v>
      </c>
      <c r="K67" s="8">
        <f t="shared" si="1"/>
        <v>2400</v>
      </c>
      <c r="L67" s="8">
        <f t="shared" si="2"/>
        <v>13600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/>
      <c r="S67" s="9">
        <f t="shared" si="5"/>
        <v>135076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24000</v>
      </c>
      <c r="K68" s="8">
        <f t="shared" si="1"/>
        <v>3600</v>
      </c>
      <c r="L68" s="8">
        <f t="shared" si="2"/>
        <v>20400</v>
      </c>
      <c r="M68" s="5">
        <v>35000</v>
      </c>
      <c r="N68" s="8">
        <f t="shared" si="3"/>
        <v>5250</v>
      </c>
      <c r="O68" s="8">
        <f t="shared" si="4"/>
        <v>29750</v>
      </c>
      <c r="P68" s="5">
        <v>0</v>
      </c>
      <c r="Q68" s="5"/>
      <c r="R68" s="5"/>
      <c r="S68" s="9">
        <f t="shared" si="5"/>
        <v>256070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16000</v>
      </c>
      <c r="K69" s="8">
        <f t="shared" si="1"/>
        <v>2400</v>
      </c>
      <c r="L69" s="8">
        <f t="shared" si="2"/>
        <v>13600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/>
      <c r="S69" s="9">
        <f t="shared" si="5"/>
        <v>135076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24000</v>
      </c>
      <c r="K70" s="8">
        <f t="shared" si="1"/>
        <v>3600</v>
      </c>
      <c r="L70" s="8">
        <f t="shared" si="2"/>
        <v>20400</v>
      </c>
      <c r="M70" s="8"/>
      <c r="N70" s="8">
        <f t="shared" si="3"/>
        <v>0</v>
      </c>
      <c r="O70" s="8">
        <f t="shared" si="4"/>
        <v>0</v>
      </c>
      <c r="P70" s="5">
        <v>0</v>
      </c>
      <c r="Q70" s="5"/>
      <c r="R70" s="5"/>
      <c r="S70" s="9">
        <f t="shared" si="5"/>
        <v>226320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4" si="6">G71+H71</f>
        <v>148920</v>
      </c>
      <c r="J71" s="8">
        <v>20000</v>
      </c>
      <c r="K71" s="8">
        <f t="shared" ref="K71:K134" si="7">J71*15%</f>
        <v>3000</v>
      </c>
      <c r="L71" s="8">
        <f t="shared" ref="L71:L134" si="8">J71-K71</f>
        <v>17000</v>
      </c>
      <c r="M71" s="5"/>
      <c r="N71" s="8">
        <f t="shared" ref="N71:N134" si="9">M71*15%</f>
        <v>0</v>
      </c>
      <c r="O71" s="8">
        <f t="shared" ref="O71:O134" si="10">M71-N71</f>
        <v>0</v>
      </c>
      <c r="P71" s="5">
        <v>0</v>
      </c>
      <c r="Q71" s="5"/>
      <c r="R71" s="5"/>
      <c r="S71" s="9">
        <f t="shared" ref="S71:S134" si="11">E71+F71+I71+L71+O71+P71</f>
        <v>214134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6"/>
        <v>0</v>
      </c>
      <c r="J72" s="8">
        <v>0</v>
      </c>
      <c r="K72" s="8">
        <f t="shared" si="7"/>
        <v>0</v>
      </c>
      <c r="L72" s="8">
        <f t="shared" si="8"/>
        <v>0</v>
      </c>
      <c r="M72" s="5"/>
      <c r="N72" s="8">
        <f t="shared" si="9"/>
        <v>0</v>
      </c>
      <c r="O72" s="8">
        <f t="shared" si="10"/>
        <v>0</v>
      </c>
      <c r="P72" s="5">
        <v>0</v>
      </c>
      <c r="Q72" s="5"/>
      <c r="R72" s="5"/>
      <c r="S72" s="9">
        <f t="shared" si="11"/>
        <v>47016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148920</v>
      </c>
      <c r="I73" s="8">
        <f t="shared" si="6"/>
        <v>148920</v>
      </c>
      <c r="J73" s="8">
        <v>12000</v>
      </c>
      <c r="K73" s="8">
        <f t="shared" si="7"/>
        <v>1800</v>
      </c>
      <c r="L73" s="8">
        <f t="shared" si="8"/>
        <v>10200</v>
      </c>
      <c r="M73" s="5"/>
      <c r="N73" s="8">
        <f t="shared" si="9"/>
        <v>0</v>
      </c>
      <c r="O73" s="8">
        <f t="shared" si="10"/>
        <v>0</v>
      </c>
      <c r="P73" s="5">
        <v>0</v>
      </c>
      <c r="Q73" s="5"/>
      <c r="R73" s="5"/>
      <c r="S73" s="9">
        <f t="shared" si="11"/>
        <v>216120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f t="shared" si="6"/>
        <v>148920</v>
      </c>
      <c r="J74" s="5">
        <v>14000</v>
      </c>
      <c r="K74" s="8">
        <f t="shared" si="7"/>
        <v>2100</v>
      </c>
      <c r="L74" s="8">
        <f t="shared" si="8"/>
        <v>11900</v>
      </c>
      <c r="M74" s="5">
        <v>70000</v>
      </c>
      <c r="N74" s="8">
        <f t="shared" si="9"/>
        <v>10500</v>
      </c>
      <c r="O74" s="8">
        <f t="shared" si="10"/>
        <v>59500</v>
      </c>
      <c r="P74" s="5">
        <v>0</v>
      </c>
      <c r="Q74" s="5"/>
      <c r="R74" s="5"/>
      <c r="S74" s="9">
        <f t="shared" si="11"/>
        <v>277320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148920</v>
      </c>
      <c r="I75" s="8">
        <f t="shared" si="6"/>
        <v>148920</v>
      </c>
      <c r="J75" s="8">
        <v>24000</v>
      </c>
      <c r="K75" s="8">
        <f t="shared" si="7"/>
        <v>3600</v>
      </c>
      <c r="L75" s="8">
        <f t="shared" si="8"/>
        <v>20400</v>
      </c>
      <c r="M75" s="5"/>
      <c r="N75" s="8">
        <f t="shared" si="9"/>
        <v>0</v>
      </c>
      <c r="O75" s="8">
        <f t="shared" si="10"/>
        <v>0</v>
      </c>
      <c r="P75" s="5">
        <v>0</v>
      </c>
      <c r="Q75" s="5"/>
      <c r="R75" s="5"/>
      <c r="S75" s="9">
        <f t="shared" si="11"/>
        <v>220355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6"/>
        <v>74460</v>
      </c>
      <c r="J76" s="8">
        <v>6000</v>
      </c>
      <c r="K76" s="8">
        <f t="shared" si="7"/>
        <v>900</v>
      </c>
      <c r="L76" s="8">
        <f t="shared" si="8"/>
        <v>5100</v>
      </c>
      <c r="M76" s="8"/>
      <c r="N76" s="8">
        <f t="shared" si="9"/>
        <v>0</v>
      </c>
      <c r="O76" s="8">
        <f t="shared" si="10"/>
        <v>0</v>
      </c>
      <c r="P76" s="5">
        <v>0</v>
      </c>
      <c r="Q76" s="5"/>
      <c r="R76" s="5"/>
      <c r="S76" s="9">
        <f t="shared" si="11"/>
        <v>126576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f t="shared" si="6"/>
        <v>148920</v>
      </c>
      <c r="J77" s="8">
        <v>4000</v>
      </c>
      <c r="K77" s="8">
        <f t="shared" si="7"/>
        <v>600</v>
      </c>
      <c r="L77" s="8">
        <f t="shared" si="8"/>
        <v>3400</v>
      </c>
      <c r="M77" s="5"/>
      <c r="N77" s="8">
        <f t="shared" si="9"/>
        <v>0</v>
      </c>
      <c r="O77" s="8">
        <f t="shared" si="10"/>
        <v>0</v>
      </c>
      <c r="P77" s="5">
        <v>0</v>
      </c>
      <c r="Q77" s="5"/>
      <c r="R77" s="5"/>
      <c r="S77" s="9">
        <f t="shared" si="11"/>
        <v>209320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74460</v>
      </c>
      <c r="I78" s="8">
        <f t="shared" si="6"/>
        <v>74460</v>
      </c>
      <c r="J78" s="8">
        <v>24000</v>
      </c>
      <c r="K78" s="8">
        <f t="shared" si="7"/>
        <v>3600</v>
      </c>
      <c r="L78" s="8">
        <f t="shared" si="8"/>
        <v>20400</v>
      </c>
      <c r="M78" s="5"/>
      <c r="N78" s="8">
        <f t="shared" si="9"/>
        <v>0</v>
      </c>
      <c r="O78" s="8">
        <f t="shared" si="10"/>
        <v>0</v>
      </c>
      <c r="P78" s="5">
        <v>0</v>
      </c>
      <c r="Q78" s="5"/>
      <c r="R78" s="5"/>
      <c r="S78" s="9">
        <f t="shared" si="11"/>
        <v>151860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6"/>
        <v>148920</v>
      </c>
      <c r="J79" s="8">
        <v>22000</v>
      </c>
      <c r="K79" s="8">
        <f t="shared" si="7"/>
        <v>3300</v>
      </c>
      <c r="L79" s="8">
        <f t="shared" si="8"/>
        <v>18700</v>
      </c>
      <c r="M79" s="5">
        <v>35000</v>
      </c>
      <c r="N79" s="8">
        <f t="shared" si="9"/>
        <v>5250</v>
      </c>
      <c r="O79" s="8">
        <f t="shared" si="10"/>
        <v>29750</v>
      </c>
      <c r="P79" s="5">
        <v>0</v>
      </c>
      <c r="Q79" s="5"/>
      <c r="R79" s="5"/>
      <c r="S79" s="9">
        <f t="shared" si="11"/>
        <v>254370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148920</v>
      </c>
      <c r="I80" s="8">
        <f t="shared" si="6"/>
        <v>148920</v>
      </c>
      <c r="J80" s="8">
        <v>10000</v>
      </c>
      <c r="K80" s="8">
        <f t="shared" si="7"/>
        <v>1500</v>
      </c>
      <c r="L80" s="8">
        <f t="shared" si="8"/>
        <v>8500</v>
      </c>
      <c r="M80" s="5"/>
      <c r="N80" s="8">
        <f t="shared" si="9"/>
        <v>0</v>
      </c>
      <c r="O80" s="8">
        <f t="shared" si="10"/>
        <v>0</v>
      </c>
      <c r="P80" s="5">
        <v>0</v>
      </c>
      <c r="Q80" s="5"/>
      <c r="R80" s="5"/>
      <c r="S80" s="9">
        <f t="shared" si="11"/>
        <v>214420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6"/>
        <v>74460</v>
      </c>
      <c r="J81" s="8">
        <v>12000</v>
      </c>
      <c r="K81" s="8">
        <f t="shared" si="7"/>
        <v>1800</v>
      </c>
      <c r="L81" s="8">
        <f t="shared" si="8"/>
        <v>10200</v>
      </c>
      <c r="M81" s="8"/>
      <c r="N81" s="8">
        <f t="shared" si="9"/>
        <v>0</v>
      </c>
      <c r="O81" s="8">
        <f t="shared" si="10"/>
        <v>0</v>
      </c>
      <c r="P81" s="5">
        <v>0</v>
      </c>
      <c r="Q81" s="5"/>
      <c r="R81" s="5"/>
      <c r="S81" s="9">
        <f t="shared" si="11"/>
        <v>131676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0</v>
      </c>
      <c r="H82" s="5">
        <v>74460</v>
      </c>
      <c r="I82" s="8">
        <f t="shared" si="6"/>
        <v>74460</v>
      </c>
      <c r="J82" s="8">
        <v>24000</v>
      </c>
      <c r="K82" s="8">
        <f t="shared" si="7"/>
        <v>3600</v>
      </c>
      <c r="L82" s="8">
        <f t="shared" si="8"/>
        <v>20400</v>
      </c>
      <c r="M82" s="8"/>
      <c r="N82" s="8">
        <f t="shared" si="9"/>
        <v>0</v>
      </c>
      <c r="O82" s="8">
        <f t="shared" si="10"/>
        <v>0</v>
      </c>
      <c r="P82" s="5">
        <v>0</v>
      </c>
      <c r="Q82" s="5"/>
      <c r="R82" s="5"/>
      <c r="S82" s="9">
        <f t="shared" si="11"/>
        <v>151860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6"/>
        <v>0</v>
      </c>
      <c r="J83" s="5">
        <v>2000</v>
      </c>
      <c r="K83" s="8">
        <f t="shared" si="7"/>
        <v>300</v>
      </c>
      <c r="L83" s="8">
        <f t="shared" si="8"/>
        <v>1700</v>
      </c>
      <c r="M83" s="5"/>
      <c r="N83" s="8">
        <f t="shared" si="9"/>
        <v>0</v>
      </c>
      <c r="O83" s="8">
        <f t="shared" si="10"/>
        <v>0</v>
      </c>
      <c r="P83" s="5">
        <v>0</v>
      </c>
      <c r="Q83" s="5"/>
      <c r="R83" s="5"/>
      <c r="S83" s="9">
        <f t="shared" si="11"/>
        <v>48716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6"/>
        <v>74460</v>
      </c>
      <c r="J84" s="5">
        <v>0</v>
      </c>
      <c r="K84" s="8">
        <f t="shared" si="7"/>
        <v>0</v>
      </c>
      <c r="L84" s="8">
        <f t="shared" si="8"/>
        <v>0</v>
      </c>
      <c r="M84" s="5"/>
      <c r="N84" s="8">
        <f t="shared" si="9"/>
        <v>0</v>
      </c>
      <c r="O84" s="8">
        <f t="shared" si="10"/>
        <v>0</v>
      </c>
      <c r="P84" s="5">
        <v>0</v>
      </c>
      <c r="Q84" s="5"/>
      <c r="R84" s="5"/>
      <c r="S84" s="9">
        <f t="shared" si="11"/>
        <v>131460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0</v>
      </c>
      <c r="F85" s="8">
        <v>0</v>
      </c>
      <c r="G85" s="5">
        <v>0</v>
      </c>
      <c r="H85" s="5">
        <v>0</v>
      </c>
      <c r="I85" s="8">
        <f t="shared" si="6"/>
        <v>0</v>
      </c>
      <c r="J85" s="5">
        <v>0</v>
      </c>
      <c r="K85" s="8">
        <f t="shared" si="7"/>
        <v>0</v>
      </c>
      <c r="L85" s="8">
        <f t="shared" si="8"/>
        <v>0</v>
      </c>
      <c r="M85" s="5"/>
      <c r="N85" s="8">
        <f t="shared" si="9"/>
        <v>0</v>
      </c>
      <c r="O85" s="8">
        <f t="shared" si="10"/>
        <v>0</v>
      </c>
      <c r="P85" s="5">
        <v>0</v>
      </c>
      <c r="Q85" s="5"/>
      <c r="R85" s="5"/>
      <c r="S85" s="9">
        <f t="shared" si="11"/>
        <v>0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f t="shared" si="6"/>
        <v>78183.12</v>
      </c>
      <c r="J86" s="8">
        <v>20000</v>
      </c>
      <c r="K86" s="8">
        <f t="shared" si="7"/>
        <v>3000</v>
      </c>
      <c r="L86" s="8">
        <f t="shared" si="8"/>
        <v>17000</v>
      </c>
      <c r="M86" s="5"/>
      <c r="N86" s="8">
        <f t="shared" si="9"/>
        <v>0</v>
      </c>
      <c r="O86" s="8">
        <f t="shared" si="10"/>
        <v>0</v>
      </c>
      <c r="P86" s="5">
        <v>0</v>
      </c>
      <c r="Q86" s="5"/>
      <c r="R86" s="5"/>
      <c r="S86" s="9">
        <f t="shared" si="11"/>
        <v>155183.12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f t="shared" si="6"/>
        <v>74460</v>
      </c>
      <c r="J87" s="5">
        <v>6000</v>
      </c>
      <c r="K87" s="8">
        <f t="shared" si="7"/>
        <v>900</v>
      </c>
      <c r="L87" s="8">
        <f t="shared" si="8"/>
        <v>5100</v>
      </c>
      <c r="M87" s="5"/>
      <c r="N87" s="8">
        <f t="shared" si="9"/>
        <v>0</v>
      </c>
      <c r="O87" s="8">
        <f t="shared" si="10"/>
        <v>0</v>
      </c>
      <c r="P87" s="5">
        <v>0</v>
      </c>
      <c r="Q87" s="5"/>
      <c r="R87" s="5"/>
      <c r="S87" s="9">
        <f t="shared" si="11"/>
        <v>127774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6"/>
        <v>74460</v>
      </c>
      <c r="J88" s="8">
        <v>24000</v>
      </c>
      <c r="K88" s="8">
        <f t="shared" si="7"/>
        <v>3600</v>
      </c>
      <c r="L88" s="8">
        <f t="shared" si="8"/>
        <v>20400</v>
      </c>
      <c r="M88" s="5"/>
      <c r="N88" s="8">
        <f t="shared" si="9"/>
        <v>0</v>
      </c>
      <c r="O88" s="8">
        <f t="shared" si="10"/>
        <v>0</v>
      </c>
      <c r="P88" s="5">
        <v>0</v>
      </c>
      <c r="Q88" s="5"/>
      <c r="R88" s="5"/>
      <c r="S88" s="9">
        <f t="shared" si="11"/>
        <v>151860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f t="shared" si="6"/>
        <v>74460</v>
      </c>
      <c r="J89" s="5">
        <v>16000</v>
      </c>
      <c r="K89" s="8">
        <f t="shared" si="7"/>
        <v>2400</v>
      </c>
      <c r="L89" s="8">
        <f t="shared" si="8"/>
        <v>13600</v>
      </c>
      <c r="M89" s="5"/>
      <c r="N89" s="8">
        <f t="shared" si="9"/>
        <v>0</v>
      </c>
      <c r="O89" s="8">
        <f t="shared" si="10"/>
        <v>0</v>
      </c>
      <c r="P89" s="5">
        <v>0</v>
      </c>
      <c r="Q89" s="5"/>
      <c r="R89" s="5"/>
      <c r="S89" s="9">
        <f t="shared" si="11"/>
        <v>145060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6"/>
        <v>74460</v>
      </c>
      <c r="J90" s="8">
        <v>24000</v>
      </c>
      <c r="K90" s="8">
        <f t="shared" si="7"/>
        <v>3600</v>
      </c>
      <c r="L90" s="8">
        <f t="shared" si="8"/>
        <v>20400</v>
      </c>
      <c r="M90" s="5"/>
      <c r="N90" s="8">
        <f t="shared" si="9"/>
        <v>0</v>
      </c>
      <c r="O90" s="8">
        <f t="shared" si="10"/>
        <v>0</v>
      </c>
      <c r="P90" s="5">
        <v>0</v>
      </c>
      <c r="Q90" s="5"/>
      <c r="R90" s="5"/>
      <c r="S90" s="9">
        <f t="shared" si="11"/>
        <v>141876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6"/>
        <v>74460</v>
      </c>
      <c r="J91" s="8">
        <v>20000</v>
      </c>
      <c r="K91" s="8">
        <f t="shared" si="7"/>
        <v>3000</v>
      </c>
      <c r="L91" s="8">
        <f t="shared" si="8"/>
        <v>17000</v>
      </c>
      <c r="M91" s="5"/>
      <c r="N91" s="8">
        <f t="shared" si="9"/>
        <v>0</v>
      </c>
      <c r="O91" s="8">
        <f t="shared" si="10"/>
        <v>0</v>
      </c>
      <c r="P91" s="5">
        <v>0</v>
      </c>
      <c r="Q91" s="5"/>
      <c r="R91" s="5"/>
      <c r="S91" s="9">
        <f t="shared" si="11"/>
        <v>138476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148920</v>
      </c>
      <c r="I92" s="8">
        <f t="shared" si="6"/>
        <v>148920</v>
      </c>
      <c r="J92" s="8">
        <v>16000</v>
      </c>
      <c r="K92" s="8">
        <f t="shared" si="7"/>
        <v>2400</v>
      </c>
      <c r="L92" s="8">
        <f t="shared" si="8"/>
        <v>13600</v>
      </c>
      <c r="M92" s="5">
        <v>35000</v>
      </c>
      <c r="N92" s="8">
        <f t="shared" si="9"/>
        <v>5250</v>
      </c>
      <c r="O92" s="8">
        <f t="shared" si="10"/>
        <v>29750</v>
      </c>
      <c r="P92" s="5">
        <v>0</v>
      </c>
      <c r="Q92" s="5"/>
      <c r="R92" s="5"/>
      <c r="S92" s="9">
        <f t="shared" si="11"/>
        <v>249270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148920</v>
      </c>
      <c r="I93" s="8">
        <f t="shared" si="6"/>
        <v>148920</v>
      </c>
      <c r="J93" s="8">
        <v>12000</v>
      </c>
      <c r="K93" s="8">
        <f t="shared" si="7"/>
        <v>1800</v>
      </c>
      <c r="L93" s="8">
        <f t="shared" si="8"/>
        <v>10200</v>
      </c>
      <c r="M93" s="5">
        <v>35000</v>
      </c>
      <c r="N93" s="8">
        <f t="shared" si="9"/>
        <v>5250</v>
      </c>
      <c r="O93" s="8">
        <f t="shared" si="10"/>
        <v>29750</v>
      </c>
      <c r="P93" s="5">
        <v>0</v>
      </c>
      <c r="Q93" s="5"/>
      <c r="R93" s="5"/>
      <c r="S93" s="9">
        <f t="shared" si="11"/>
        <v>245870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6"/>
        <v>74460</v>
      </c>
      <c r="J94" s="8">
        <v>10000</v>
      </c>
      <c r="K94" s="8">
        <f t="shared" si="7"/>
        <v>1500</v>
      </c>
      <c r="L94" s="8">
        <f t="shared" si="8"/>
        <v>8500</v>
      </c>
      <c r="M94" s="8"/>
      <c r="N94" s="8">
        <f t="shared" si="9"/>
        <v>0</v>
      </c>
      <c r="O94" s="8">
        <f t="shared" si="10"/>
        <v>0</v>
      </c>
      <c r="P94" s="5">
        <v>0</v>
      </c>
      <c r="Q94" s="5"/>
      <c r="R94" s="5"/>
      <c r="S94" s="9">
        <f t="shared" si="11"/>
        <v>129976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111690</v>
      </c>
      <c r="I95" s="8">
        <f t="shared" si="6"/>
        <v>111690</v>
      </c>
      <c r="J95" s="5">
        <v>12000</v>
      </c>
      <c r="K95" s="8">
        <f t="shared" si="7"/>
        <v>1800</v>
      </c>
      <c r="L95" s="8">
        <f t="shared" si="8"/>
        <v>10200</v>
      </c>
      <c r="M95" s="8"/>
      <c r="N95" s="8">
        <f t="shared" si="9"/>
        <v>0</v>
      </c>
      <c r="O95" s="8">
        <f t="shared" si="10"/>
        <v>0</v>
      </c>
      <c r="P95" s="5">
        <v>0</v>
      </c>
      <c r="Q95" s="5"/>
      <c r="R95" s="5"/>
      <c r="S95" s="9">
        <f t="shared" si="11"/>
        <v>178890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0</v>
      </c>
      <c r="H96" s="8">
        <v>74460</v>
      </c>
      <c r="I96" s="8">
        <f t="shared" si="6"/>
        <v>74460</v>
      </c>
      <c r="J96" s="8">
        <v>6000</v>
      </c>
      <c r="K96" s="8">
        <f t="shared" si="7"/>
        <v>900</v>
      </c>
      <c r="L96" s="8">
        <f t="shared" si="8"/>
        <v>5100</v>
      </c>
      <c r="M96" s="5"/>
      <c r="N96" s="8">
        <f t="shared" si="9"/>
        <v>0</v>
      </c>
      <c r="O96" s="8">
        <f t="shared" si="10"/>
        <v>0</v>
      </c>
      <c r="P96" s="5">
        <v>0</v>
      </c>
      <c r="Q96" s="5"/>
      <c r="R96" s="5"/>
      <c r="S96" s="9">
        <f t="shared" si="11"/>
        <v>136560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6"/>
        <v>148920</v>
      </c>
      <c r="J97" s="8">
        <v>20000</v>
      </c>
      <c r="K97" s="8">
        <f t="shared" si="7"/>
        <v>3000</v>
      </c>
      <c r="L97" s="8">
        <f t="shared" si="8"/>
        <v>17000</v>
      </c>
      <c r="M97" s="5">
        <v>35000</v>
      </c>
      <c r="N97" s="8">
        <f t="shared" si="9"/>
        <v>5250</v>
      </c>
      <c r="O97" s="8">
        <f t="shared" si="10"/>
        <v>29750</v>
      </c>
      <c r="P97" s="5">
        <v>0</v>
      </c>
      <c r="Q97" s="5"/>
      <c r="R97" s="5"/>
      <c r="S97" s="9">
        <f t="shared" si="11"/>
        <v>252670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6"/>
        <v>148920</v>
      </c>
      <c r="J98" s="8">
        <v>24000</v>
      </c>
      <c r="K98" s="8">
        <f t="shared" si="7"/>
        <v>3600</v>
      </c>
      <c r="L98" s="8">
        <f t="shared" si="8"/>
        <v>20400</v>
      </c>
      <c r="M98" s="5">
        <v>35000</v>
      </c>
      <c r="N98" s="8">
        <f t="shared" si="9"/>
        <v>5250</v>
      </c>
      <c r="O98" s="8">
        <f t="shared" si="10"/>
        <v>29750</v>
      </c>
      <c r="P98" s="5">
        <v>0</v>
      </c>
      <c r="Q98" s="5"/>
      <c r="R98" s="5"/>
      <c r="S98" s="9">
        <f t="shared" si="11"/>
        <v>256070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6"/>
        <v>148920</v>
      </c>
      <c r="J99" s="8">
        <v>24000</v>
      </c>
      <c r="K99" s="8">
        <f t="shared" si="7"/>
        <v>3600</v>
      </c>
      <c r="L99" s="8">
        <f t="shared" si="8"/>
        <v>20400</v>
      </c>
      <c r="M99" s="8">
        <v>35000</v>
      </c>
      <c r="N99" s="8">
        <f t="shared" si="9"/>
        <v>5250</v>
      </c>
      <c r="O99" s="8">
        <f t="shared" si="10"/>
        <v>29750</v>
      </c>
      <c r="P99" s="5">
        <v>0</v>
      </c>
      <c r="Q99" s="5"/>
      <c r="R99" s="5"/>
      <c r="S99" s="9">
        <f t="shared" si="11"/>
        <v>256070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6"/>
        <v>148920</v>
      </c>
      <c r="J100" s="8">
        <v>16000</v>
      </c>
      <c r="K100" s="8">
        <f t="shared" si="7"/>
        <v>2400</v>
      </c>
      <c r="L100" s="8">
        <f t="shared" si="8"/>
        <v>13600</v>
      </c>
      <c r="M100" s="8"/>
      <c r="N100" s="8">
        <f t="shared" si="9"/>
        <v>0</v>
      </c>
      <c r="O100" s="8">
        <f t="shared" si="10"/>
        <v>0</v>
      </c>
      <c r="P100" s="5">
        <v>0</v>
      </c>
      <c r="Q100" s="5"/>
      <c r="R100" s="5"/>
      <c r="S100" s="9">
        <f t="shared" si="11"/>
        <v>210734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6"/>
        <v>148920</v>
      </c>
      <c r="J101" s="8">
        <v>24400</v>
      </c>
      <c r="K101" s="8">
        <f t="shared" si="7"/>
        <v>3660</v>
      </c>
      <c r="L101" s="8">
        <f t="shared" si="8"/>
        <v>20740</v>
      </c>
      <c r="M101" s="8"/>
      <c r="N101" s="8">
        <f t="shared" si="9"/>
        <v>0</v>
      </c>
      <c r="O101" s="8">
        <f t="shared" si="10"/>
        <v>0</v>
      </c>
      <c r="P101" s="5">
        <v>0</v>
      </c>
      <c r="Q101" s="5"/>
      <c r="R101" s="5"/>
      <c r="S101" s="9">
        <f t="shared" si="11"/>
        <v>226660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>
        <v>0</v>
      </c>
      <c r="F102" s="8">
        <v>3952</v>
      </c>
      <c r="G102" s="8">
        <v>0</v>
      </c>
      <c r="H102" s="8">
        <v>158100</v>
      </c>
      <c r="I102" s="8">
        <f t="shared" si="6"/>
        <v>158100</v>
      </c>
      <c r="J102" s="8">
        <v>18000</v>
      </c>
      <c r="K102" s="8">
        <f t="shared" si="7"/>
        <v>2700</v>
      </c>
      <c r="L102" s="8">
        <f t="shared" si="8"/>
        <v>15300</v>
      </c>
      <c r="M102" s="5"/>
      <c r="N102" s="8">
        <f t="shared" si="9"/>
        <v>0</v>
      </c>
      <c r="O102" s="8">
        <f t="shared" si="10"/>
        <v>0</v>
      </c>
      <c r="P102" s="5">
        <v>0</v>
      </c>
      <c r="Q102" s="5"/>
      <c r="R102" s="5"/>
      <c r="S102" s="9">
        <f t="shared" si="11"/>
        <v>177352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6"/>
        <v>148920</v>
      </c>
      <c r="J103" s="8">
        <v>6000</v>
      </c>
      <c r="K103" s="8">
        <f t="shared" si="7"/>
        <v>900</v>
      </c>
      <c r="L103" s="8">
        <f t="shared" si="8"/>
        <v>5100</v>
      </c>
      <c r="M103" s="5">
        <v>35000</v>
      </c>
      <c r="N103" s="8">
        <f t="shared" si="9"/>
        <v>5250</v>
      </c>
      <c r="O103" s="8">
        <f t="shared" si="10"/>
        <v>29750</v>
      </c>
      <c r="P103" s="5">
        <v>0</v>
      </c>
      <c r="Q103" s="5"/>
      <c r="R103" s="5"/>
      <c r="S103" s="9">
        <f t="shared" si="11"/>
        <v>240770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f t="shared" si="6"/>
        <v>74460</v>
      </c>
      <c r="J104" s="8">
        <v>24000</v>
      </c>
      <c r="K104" s="8">
        <f t="shared" si="7"/>
        <v>3600</v>
      </c>
      <c r="L104" s="8">
        <f t="shared" si="8"/>
        <v>20400</v>
      </c>
      <c r="M104" s="5"/>
      <c r="N104" s="8">
        <f t="shared" si="9"/>
        <v>0</v>
      </c>
      <c r="O104" s="8">
        <f t="shared" si="10"/>
        <v>0</v>
      </c>
      <c r="P104" s="5">
        <v>0</v>
      </c>
      <c r="Q104" s="5"/>
      <c r="R104" s="5"/>
      <c r="S104" s="9">
        <f t="shared" si="11"/>
        <v>151860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6"/>
        <v>148920</v>
      </c>
      <c r="J105" s="8">
        <v>10000</v>
      </c>
      <c r="K105" s="8">
        <f t="shared" si="7"/>
        <v>1500</v>
      </c>
      <c r="L105" s="8">
        <f t="shared" si="8"/>
        <v>8500</v>
      </c>
      <c r="M105" s="8">
        <v>35000</v>
      </c>
      <c r="N105" s="8">
        <f t="shared" si="9"/>
        <v>5250</v>
      </c>
      <c r="O105" s="8">
        <f t="shared" si="10"/>
        <v>29750</v>
      </c>
      <c r="P105" s="5">
        <v>0</v>
      </c>
      <c r="Q105" s="5"/>
      <c r="R105" s="5"/>
      <c r="S105" s="9">
        <f t="shared" si="11"/>
        <v>244170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6"/>
        <v>74460</v>
      </c>
      <c r="J106" s="8">
        <v>22000</v>
      </c>
      <c r="K106" s="8">
        <f t="shared" si="7"/>
        <v>3300</v>
      </c>
      <c r="L106" s="8">
        <f t="shared" si="8"/>
        <v>18700</v>
      </c>
      <c r="M106" s="5"/>
      <c r="N106" s="8">
        <f t="shared" si="9"/>
        <v>0</v>
      </c>
      <c r="O106" s="8">
        <f t="shared" si="10"/>
        <v>0</v>
      </c>
      <c r="P106" s="5">
        <v>0</v>
      </c>
      <c r="Q106" s="5"/>
      <c r="R106" s="5"/>
      <c r="S106" s="9">
        <f t="shared" si="11"/>
        <v>150160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6"/>
        <v>148920</v>
      </c>
      <c r="J107" s="8">
        <v>24000</v>
      </c>
      <c r="K107" s="8">
        <f t="shared" si="7"/>
        <v>3600</v>
      </c>
      <c r="L107" s="8">
        <f t="shared" si="8"/>
        <v>20400</v>
      </c>
      <c r="M107" s="5">
        <v>35000</v>
      </c>
      <c r="N107" s="8">
        <f t="shared" si="9"/>
        <v>5250</v>
      </c>
      <c r="O107" s="8">
        <f t="shared" si="10"/>
        <v>29750</v>
      </c>
      <c r="P107" s="5">
        <v>0</v>
      </c>
      <c r="Q107" s="5"/>
      <c r="R107" s="5"/>
      <c r="S107" s="9">
        <f t="shared" si="11"/>
        <v>256070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148920</v>
      </c>
      <c r="I108" s="8">
        <f t="shared" si="6"/>
        <v>148920</v>
      </c>
      <c r="J108" s="8">
        <v>24000</v>
      </c>
      <c r="K108" s="8">
        <f t="shared" si="7"/>
        <v>3600</v>
      </c>
      <c r="L108" s="8">
        <f t="shared" si="8"/>
        <v>20400</v>
      </c>
      <c r="M108" s="5"/>
      <c r="N108" s="8">
        <f t="shared" si="9"/>
        <v>0</v>
      </c>
      <c r="O108" s="8">
        <f t="shared" si="10"/>
        <v>0</v>
      </c>
      <c r="P108" s="8">
        <v>0</v>
      </c>
      <c r="Q108" s="5"/>
      <c r="R108" s="5"/>
      <c r="S108" s="9">
        <f t="shared" si="11"/>
        <v>220022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f t="shared" si="6"/>
        <v>148920</v>
      </c>
      <c r="J109" s="8">
        <v>16000</v>
      </c>
      <c r="K109" s="8">
        <f t="shared" si="7"/>
        <v>2400</v>
      </c>
      <c r="L109" s="8">
        <f t="shared" si="8"/>
        <v>13600</v>
      </c>
      <c r="M109" s="8"/>
      <c r="N109" s="8">
        <f t="shared" si="9"/>
        <v>0</v>
      </c>
      <c r="O109" s="8">
        <f t="shared" si="10"/>
        <v>0</v>
      </c>
      <c r="P109" s="5">
        <v>0</v>
      </c>
      <c r="Q109" s="5"/>
      <c r="R109" s="5"/>
      <c r="S109" s="9">
        <f t="shared" si="11"/>
        <v>213222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148920</v>
      </c>
      <c r="I110" s="8">
        <f t="shared" si="6"/>
        <v>148920</v>
      </c>
      <c r="J110" s="8">
        <v>10000</v>
      </c>
      <c r="K110" s="8">
        <f t="shared" si="7"/>
        <v>1500</v>
      </c>
      <c r="L110" s="8">
        <f t="shared" si="8"/>
        <v>8500</v>
      </c>
      <c r="M110" s="5">
        <v>35000</v>
      </c>
      <c r="N110" s="8">
        <f t="shared" si="9"/>
        <v>5250</v>
      </c>
      <c r="O110" s="8">
        <f t="shared" si="10"/>
        <v>29750</v>
      </c>
      <c r="P110" s="5">
        <v>0</v>
      </c>
      <c r="Q110" s="5"/>
      <c r="R110" s="5"/>
      <c r="S110" s="9">
        <f t="shared" si="11"/>
        <v>244170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6"/>
        <v>74460</v>
      </c>
      <c r="J111" s="8">
        <v>10000</v>
      </c>
      <c r="K111" s="8">
        <f t="shared" si="7"/>
        <v>1500</v>
      </c>
      <c r="L111" s="8">
        <f t="shared" si="8"/>
        <v>8500</v>
      </c>
      <c r="M111" s="5"/>
      <c r="N111" s="8">
        <f t="shared" si="9"/>
        <v>0</v>
      </c>
      <c r="O111" s="8">
        <f t="shared" si="10"/>
        <v>0</v>
      </c>
      <c r="P111" s="5">
        <v>0</v>
      </c>
      <c r="Q111" s="5"/>
      <c r="R111" s="5"/>
      <c r="S111" s="9">
        <f t="shared" si="11"/>
        <v>129976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148920</v>
      </c>
      <c r="I112" s="8">
        <f t="shared" si="6"/>
        <v>148920</v>
      </c>
      <c r="J112" s="8">
        <v>16000</v>
      </c>
      <c r="K112" s="8">
        <f t="shared" si="7"/>
        <v>2400</v>
      </c>
      <c r="L112" s="8">
        <f t="shared" si="8"/>
        <v>13600</v>
      </c>
      <c r="M112" s="8"/>
      <c r="N112" s="8">
        <f t="shared" si="9"/>
        <v>0</v>
      </c>
      <c r="O112" s="8">
        <f t="shared" si="10"/>
        <v>0</v>
      </c>
      <c r="P112" s="5">
        <v>0</v>
      </c>
      <c r="Q112" s="5"/>
      <c r="R112" s="5"/>
      <c r="S112" s="9">
        <f t="shared" si="11"/>
        <v>210734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148920</v>
      </c>
      <c r="I113" s="8">
        <f t="shared" si="6"/>
        <v>148920</v>
      </c>
      <c r="J113" s="5">
        <v>24000</v>
      </c>
      <c r="K113" s="8">
        <f t="shared" si="7"/>
        <v>3600</v>
      </c>
      <c r="L113" s="8">
        <f t="shared" si="8"/>
        <v>20400</v>
      </c>
      <c r="M113" s="5">
        <v>35000</v>
      </c>
      <c r="N113" s="8">
        <f t="shared" si="9"/>
        <v>5250</v>
      </c>
      <c r="O113" s="8">
        <f t="shared" si="10"/>
        <v>29750</v>
      </c>
      <c r="P113" s="5">
        <v>0</v>
      </c>
      <c r="Q113" s="5"/>
      <c r="R113" s="5"/>
      <c r="S113" s="9">
        <f t="shared" si="11"/>
        <v>256070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6"/>
        <v>148920</v>
      </c>
      <c r="J114" s="8">
        <v>20000</v>
      </c>
      <c r="K114" s="8">
        <f t="shared" si="7"/>
        <v>3000</v>
      </c>
      <c r="L114" s="8">
        <f t="shared" si="8"/>
        <v>17000</v>
      </c>
      <c r="M114" s="5"/>
      <c r="N114" s="8">
        <f t="shared" si="9"/>
        <v>0</v>
      </c>
      <c r="O114" s="8">
        <f t="shared" si="10"/>
        <v>0</v>
      </c>
      <c r="P114" s="5">
        <v>0</v>
      </c>
      <c r="Q114" s="5"/>
      <c r="R114" s="5"/>
      <c r="S114" s="9">
        <f t="shared" si="11"/>
        <v>214134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0</v>
      </c>
      <c r="H115" s="5">
        <v>74460</v>
      </c>
      <c r="I115" s="8">
        <f t="shared" si="6"/>
        <v>74460</v>
      </c>
      <c r="J115" s="8">
        <v>18000</v>
      </c>
      <c r="K115" s="8">
        <f t="shared" si="7"/>
        <v>2700</v>
      </c>
      <c r="L115" s="8">
        <f t="shared" si="8"/>
        <v>15300</v>
      </c>
      <c r="M115" s="8"/>
      <c r="N115" s="8">
        <f t="shared" si="9"/>
        <v>0</v>
      </c>
      <c r="O115" s="8">
        <f t="shared" si="10"/>
        <v>0</v>
      </c>
      <c r="P115" s="5">
        <v>0</v>
      </c>
      <c r="Q115" s="5"/>
      <c r="R115" s="5"/>
      <c r="S115" s="9">
        <f t="shared" si="11"/>
        <v>146760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f t="shared" si="6"/>
        <v>78183.12</v>
      </c>
      <c r="J116" s="8">
        <v>25000</v>
      </c>
      <c r="K116" s="8">
        <f t="shared" si="7"/>
        <v>3750</v>
      </c>
      <c r="L116" s="8">
        <f t="shared" si="8"/>
        <v>21250</v>
      </c>
      <c r="M116" s="5"/>
      <c r="N116" s="8">
        <f t="shared" si="9"/>
        <v>0</v>
      </c>
      <c r="O116" s="8">
        <f t="shared" si="10"/>
        <v>0</v>
      </c>
      <c r="P116" s="5">
        <v>0</v>
      </c>
      <c r="Q116" s="5"/>
      <c r="R116" s="5"/>
      <c r="S116" s="9">
        <f t="shared" si="11"/>
        <v>149449.12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6"/>
        <v>0</v>
      </c>
      <c r="J117" s="8">
        <v>20000</v>
      </c>
      <c r="K117" s="8">
        <f t="shared" si="7"/>
        <v>3000</v>
      </c>
      <c r="L117" s="8">
        <f t="shared" si="8"/>
        <v>17000</v>
      </c>
      <c r="M117" s="5"/>
      <c r="N117" s="8">
        <f t="shared" si="9"/>
        <v>0</v>
      </c>
      <c r="O117" s="8">
        <f t="shared" si="10"/>
        <v>0</v>
      </c>
      <c r="P117" s="5">
        <v>0</v>
      </c>
      <c r="Q117" s="5"/>
      <c r="R117" s="5"/>
      <c r="S117" s="9">
        <f t="shared" si="11"/>
        <v>64016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74460</v>
      </c>
      <c r="I118" s="8">
        <f t="shared" si="6"/>
        <v>74460</v>
      </c>
      <c r="J118" s="8">
        <v>25000</v>
      </c>
      <c r="K118" s="8">
        <f t="shared" si="7"/>
        <v>3750</v>
      </c>
      <c r="L118" s="8">
        <f t="shared" si="8"/>
        <v>21250</v>
      </c>
      <c r="M118" s="5"/>
      <c r="N118" s="8">
        <f t="shared" si="9"/>
        <v>0</v>
      </c>
      <c r="O118" s="8">
        <f t="shared" si="10"/>
        <v>0</v>
      </c>
      <c r="P118" s="5">
        <v>0</v>
      </c>
      <c r="Q118" s="5"/>
      <c r="R118" s="5"/>
      <c r="S118" s="9">
        <f t="shared" si="11"/>
        <v>152710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6"/>
        <v>0</v>
      </c>
      <c r="J119" s="8">
        <v>14000</v>
      </c>
      <c r="K119" s="8">
        <f t="shared" si="7"/>
        <v>2100</v>
      </c>
      <c r="L119" s="8">
        <f t="shared" si="8"/>
        <v>11900</v>
      </c>
      <c r="M119" s="5"/>
      <c r="N119" s="8">
        <f t="shared" si="9"/>
        <v>0</v>
      </c>
      <c r="O119" s="8">
        <f t="shared" si="10"/>
        <v>0</v>
      </c>
      <c r="P119" s="5">
        <v>0</v>
      </c>
      <c r="Q119" s="5"/>
      <c r="R119" s="5"/>
      <c r="S119" s="9">
        <f t="shared" si="11"/>
        <v>58916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0</v>
      </c>
      <c r="I120" s="8">
        <f t="shared" si="6"/>
        <v>0</v>
      </c>
      <c r="J120" s="8">
        <v>14000</v>
      </c>
      <c r="K120" s="8">
        <f t="shared" si="7"/>
        <v>2100</v>
      </c>
      <c r="L120" s="8">
        <f t="shared" si="8"/>
        <v>11900</v>
      </c>
      <c r="M120" s="5"/>
      <c r="N120" s="8">
        <f t="shared" si="9"/>
        <v>0</v>
      </c>
      <c r="O120" s="8">
        <f t="shared" si="10"/>
        <v>0</v>
      </c>
      <c r="P120" s="5">
        <v>0</v>
      </c>
      <c r="Q120" s="5"/>
      <c r="R120" s="5"/>
      <c r="S120" s="9">
        <f t="shared" si="11"/>
        <v>58916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6"/>
        <v>74460</v>
      </c>
      <c r="J121" s="8">
        <v>0</v>
      </c>
      <c r="K121" s="8">
        <f t="shared" si="7"/>
        <v>0</v>
      </c>
      <c r="L121" s="8">
        <f t="shared" si="8"/>
        <v>0</v>
      </c>
      <c r="M121" s="5"/>
      <c r="N121" s="8">
        <f t="shared" si="9"/>
        <v>0</v>
      </c>
      <c r="O121" s="8">
        <f t="shared" si="10"/>
        <v>0</v>
      </c>
      <c r="P121" s="5">
        <v>0</v>
      </c>
      <c r="Q121" s="5"/>
      <c r="R121" s="5"/>
      <c r="S121" s="9">
        <f t="shared" si="11"/>
        <v>121476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8">
        <v>0</v>
      </c>
      <c r="H122" s="18">
        <v>148920</v>
      </c>
      <c r="I122" s="8">
        <f t="shared" si="6"/>
        <v>148920</v>
      </c>
      <c r="J122" s="5">
        <v>10000</v>
      </c>
      <c r="K122" s="8">
        <f t="shared" si="7"/>
        <v>1500</v>
      </c>
      <c r="L122" s="8">
        <f t="shared" si="8"/>
        <v>8500</v>
      </c>
      <c r="M122" s="5">
        <v>35000</v>
      </c>
      <c r="N122" s="8">
        <f t="shared" si="9"/>
        <v>5250</v>
      </c>
      <c r="O122" s="8">
        <f t="shared" si="10"/>
        <v>29750</v>
      </c>
      <c r="P122" s="5">
        <v>0</v>
      </c>
      <c r="Q122" s="5"/>
      <c r="R122" s="5"/>
      <c r="S122" s="9">
        <f t="shared" si="11"/>
        <v>244170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148920</v>
      </c>
      <c r="I123" s="8">
        <f t="shared" si="6"/>
        <v>148920</v>
      </c>
      <c r="J123" s="5">
        <v>10000</v>
      </c>
      <c r="K123" s="8">
        <f t="shared" si="7"/>
        <v>1500</v>
      </c>
      <c r="L123" s="8">
        <f t="shared" si="8"/>
        <v>8500</v>
      </c>
      <c r="M123" s="5"/>
      <c r="N123" s="8">
        <f t="shared" si="9"/>
        <v>0</v>
      </c>
      <c r="O123" s="8">
        <f t="shared" si="10"/>
        <v>0</v>
      </c>
      <c r="P123" s="5">
        <v>0</v>
      </c>
      <c r="Q123" s="5"/>
      <c r="R123" s="5"/>
      <c r="S123" s="9">
        <f t="shared" si="11"/>
        <v>208122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f t="shared" si="6"/>
        <v>74460</v>
      </c>
      <c r="J124" s="8">
        <v>22000</v>
      </c>
      <c r="K124" s="8">
        <f t="shared" si="7"/>
        <v>3300</v>
      </c>
      <c r="L124" s="8">
        <f t="shared" si="8"/>
        <v>18700</v>
      </c>
      <c r="M124" s="5"/>
      <c r="N124" s="8">
        <f t="shared" si="9"/>
        <v>0</v>
      </c>
      <c r="O124" s="8">
        <f t="shared" si="10"/>
        <v>0</v>
      </c>
      <c r="P124" s="5">
        <v>0</v>
      </c>
      <c r="Q124" s="5"/>
      <c r="R124" s="5"/>
      <c r="S124" s="9">
        <f t="shared" si="11"/>
        <v>140176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6"/>
        <v>148920</v>
      </c>
      <c r="J125" s="8">
        <v>6000</v>
      </c>
      <c r="K125" s="8">
        <f t="shared" si="7"/>
        <v>900</v>
      </c>
      <c r="L125" s="8">
        <f t="shared" si="8"/>
        <v>5100</v>
      </c>
      <c r="M125" s="8"/>
      <c r="N125" s="8">
        <f t="shared" si="9"/>
        <v>0</v>
      </c>
      <c r="O125" s="8">
        <f t="shared" si="10"/>
        <v>0</v>
      </c>
      <c r="P125" s="5">
        <v>0</v>
      </c>
      <c r="Q125" s="5"/>
      <c r="R125" s="5"/>
      <c r="S125" s="9">
        <f t="shared" si="11"/>
        <v>204722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74460</v>
      </c>
      <c r="I126" s="8">
        <f t="shared" si="6"/>
        <v>74460</v>
      </c>
      <c r="J126" s="8">
        <v>24000</v>
      </c>
      <c r="K126" s="8">
        <f t="shared" si="7"/>
        <v>3600</v>
      </c>
      <c r="L126" s="8">
        <f t="shared" si="8"/>
        <v>20400</v>
      </c>
      <c r="M126" s="5"/>
      <c r="N126" s="8">
        <f t="shared" si="9"/>
        <v>0</v>
      </c>
      <c r="O126" s="8">
        <f t="shared" si="10"/>
        <v>0</v>
      </c>
      <c r="P126" s="5">
        <v>0</v>
      </c>
      <c r="Q126" s="5"/>
      <c r="R126" s="5"/>
      <c r="S126" s="9">
        <f t="shared" si="11"/>
        <v>151860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6"/>
        <v>74460</v>
      </c>
      <c r="J127" s="8">
        <v>6000</v>
      </c>
      <c r="K127" s="8">
        <f t="shared" si="7"/>
        <v>900</v>
      </c>
      <c r="L127" s="8">
        <f t="shared" si="8"/>
        <v>5100</v>
      </c>
      <c r="M127" s="5"/>
      <c r="N127" s="8">
        <f t="shared" si="9"/>
        <v>0</v>
      </c>
      <c r="O127" s="8">
        <f t="shared" si="10"/>
        <v>0</v>
      </c>
      <c r="P127" s="5">
        <v>0</v>
      </c>
      <c r="Q127" s="5"/>
      <c r="R127" s="5"/>
      <c r="S127" s="9">
        <f t="shared" si="11"/>
        <v>136560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6"/>
        <v>148920</v>
      </c>
      <c r="J128" s="8">
        <v>20000</v>
      </c>
      <c r="K128" s="8">
        <f t="shared" si="7"/>
        <v>3000</v>
      </c>
      <c r="L128" s="8">
        <f t="shared" si="8"/>
        <v>17000</v>
      </c>
      <c r="M128" s="5"/>
      <c r="N128" s="8">
        <f t="shared" si="9"/>
        <v>0</v>
      </c>
      <c r="O128" s="8">
        <f t="shared" si="10"/>
        <v>0</v>
      </c>
      <c r="P128" s="5">
        <v>0</v>
      </c>
      <c r="Q128" s="5"/>
      <c r="R128" s="5"/>
      <c r="S128" s="9">
        <f t="shared" si="11"/>
        <v>214134</v>
      </c>
      <c r="T128" s="25"/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>
        <v>25000</v>
      </c>
      <c r="G129" s="8">
        <v>0</v>
      </c>
      <c r="H129" s="8">
        <v>85629.119999999995</v>
      </c>
      <c r="I129" s="8">
        <f t="shared" si="6"/>
        <v>85629.119999999995</v>
      </c>
      <c r="J129" s="8">
        <v>10000</v>
      </c>
      <c r="K129" s="8">
        <f t="shared" si="7"/>
        <v>1500</v>
      </c>
      <c r="L129" s="8">
        <f t="shared" si="8"/>
        <v>8500</v>
      </c>
      <c r="M129" s="5"/>
      <c r="N129" s="8">
        <f t="shared" si="9"/>
        <v>0</v>
      </c>
      <c r="O129" s="8">
        <f t="shared" si="10"/>
        <v>0</v>
      </c>
      <c r="P129" s="5">
        <v>0</v>
      </c>
      <c r="Q129" s="5"/>
      <c r="R129" s="5"/>
      <c r="S129" s="9">
        <f t="shared" si="11"/>
        <v>119129.12</v>
      </c>
      <c r="T129" s="25"/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f t="shared" si="6"/>
        <v>148920</v>
      </c>
      <c r="J130" s="8">
        <v>22000</v>
      </c>
      <c r="K130" s="8">
        <f t="shared" si="7"/>
        <v>3300</v>
      </c>
      <c r="L130" s="8">
        <f t="shared" si="8"/>
        <v>18700</v>
      </c>
      <c r="M130" s="5"/>
      <c r="N130" s="8">
        <f t="shared" si="9"/>
        <v>0</v>
      </c>
      <c r="O130" s="8">
        <f t="shared" si="10"/>
        <v>0</v>
      </c>
      <c r="P130" s="5">
        <v>0</v>
      </c>
      <c r="Q130" s="5"/>
      <c r="R130" s="5"/>
      <c r="S130" s="9">
        <f t="shared" si="11"/>
        <v>218322</v>
      </c>
      <c r="T130" s="25"/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74460</v>
      </c>
      <c r="I131" s="8">
        <f t="shared" si="6"/>
        <v>74460</v>
      </c>
      <c r="J131" s="8">
        <v>24000</v>
      </c>
      <c r="K131" s="8">
        <f t="shared" si="7"/>
        <v>3600</v>
      </c>
      <c r="L131" s="8">
        <f t="shared" si="8"/>
        <v>20400</v>
      </c>
      <c r="M131" s="5"/>
      <c r="N131" s="8">
        <f t="shared" si="9"/>
        <v>0</v>
      </c>
      <c r="O131" s="8">
        <f t="shared" si="10"/>
        <v>0</v>
      </c>
      <c r="P131" s="5">
        <v>0</v>
      </c>
      <c r="Q131" s="5"/>
      <c r="R131" s="5"/>
      <c r="S131" s="9">
        <f t="shared" si="11"/>
        <v>151860</v>
      </c>
      <c r="T131" s="25"/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148920</v>
      </c>
      <c r="I132" s="8">
        <f t="shared" si="6"/>
        <v>148920</v>
      </c>
      <c r="J132" s="8">
        <v>24000</v>
      </c>
      <c r="K132" s="8">
        <f t="shared" si="7"/>
        <v>3600</v>
      </c>
      <c r="L132" s="8">
        <f t="shared" si="8"/>
        <v>20400</v>
      </c>
      <c r="M132" s="5"/>
      <c r="N132" s="8">
        <f t="shared" si="9"/>
        <v>0</v>
      </c>
      <c r="O132" s="8">
        <f t="shared" si="10"/>
        <v>0</v>
      </c>
      <c r="P132" s="5">
        <v>0</v>
      </c>
      <c r="Q132" s="5"/>
      <c r="R132" s="5"/>
      <c r="S132" s="9">
        <f t="shared" si="11"/>
        <v>217534</v>
      </c>
      <c r="T132" s="25"/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f t="shared" si="6"/>
        <v>148920</v>
      </c>
      <c r="J133" s="8">
        <v>22000</v>
      </c>
      <c r="K133" s="8">
        <f t="shared" si="7"/>
        <v>3300</v>
      </c>
      <c r="L133" s="8">
        <f t="shared" si="8"/>
        <v>18700</v>
      </c>
      <c r="M133" s="5"/>
      <c r="N133" s="8">
        <f t="shared" si="9"/>
        <v>0</v>
      </c>
      <c r="O133" s="8">
        <f t="shared" si="10"/>
        <v>0</v>
      </c>
      <c r="P133" s="5">
        <v>0</v>
      </c>
      <c r="Q133" s="5"/>
      <c r="R133" s="5"/>
      <c r="S133" s="9">
        <f t="shared" si="11"/>
        <v>224620</v>
      </c>
      <c r="T133" s="25"/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74460</v>
      </c>
      <c r="I134" s="8">
        <f t="shared" si="6"/>
        <v>74460</v>
      </c>
      <c r="J134" s="8">
        <v>22000</v>
      </c>
      <c r="K134" s="8">
        <f t="shared" si="7"/>
        <v>3300</v>
      </c>
      <c r="L134" s="8">
        <f t="shared" si="8"/>
        <v>18700</v>
      </c>
      <c r="M134" s="5"/>
      <c r="N134" s="8">
        <f t="shared" si="9"/>
        <v>0</v>
      </c>
      <c r="O134" s="8">
        <f t="shared" si="10"/>
        <v>0</v>
      </c>
      <c r="P134" s="5">
        <v>0</v>
      </c>
      <c r="Q134" s="5"/>
      <c r="R134" s="5"/>
      <c r="S134" s="9">
        <f t="shared" si="11"/>
        <v>140176</v>
      </c>
      <c r="T134" s="25"/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>
        <v>148920</v>
      </c>
      <c r="H135" s="5">
        <v>148920</v>
      </c>
      <c r="I135" s="8">
        <f t="shared" ref="I135:I138" si="12">G135+H135</f>
        <v>297840</v>
      </c>
      <c r="J135" s="8">
        <v>6000</v>
      </c>
      <c r="K135" s="8">
        <f t="shared" ref="K135:K138" si="13">J135*15%</f>
        <v>900</v>
      </c>
      <c r="L135" s="8">
        <f t="shared" ref="L135:L138" si="14">J135-K135</f>
        <v>5100</v>
      </c>
      <c r="M135" s="5">
        <v>35000</v>
      </c>
      <c r="N135" s="8">
        <f t="shared" ref="N135:N138" si="15">M135*15%</f>
        <v>5250</v>
      </c>
      <c r="O135" s="8">
        <f t="shared" ref="O135:O138" si="16">M135-N135</f>
        <v>29750</v>
      </c>
      <c r="P135" s="5">
        <v>0</v>
      </c>
      <c r="Q135" s="5"/>
      <c r="R135" s="5"/>
      <c r="S135" s="9">
        <f t="shared" ref="S135:S138" si="17">E135+F135+I135+L135+O135+P135</f>
        <v>392690</v>
      </c>
      <c r="T135" s="25"/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f t="shared" si="12"/>
        <v>0</v>
      </c>
      <c r="J136" s="8">
        <v>2500</v>
      </c>
      <c r="K136" s="8">
        <f t="shared" si="13"/>
        <v>375</v>
      </c>
      <c r="L136" s="8">
        <f t="shared" si="14"/>
        <v>2125</v>
      </c>
      <c r="M136" s="5"/>
      <c r="N136" s="8">
        <f t="shared" si="15"/>
        <v>0</v>
      </c>
      <c r="O136" s="8">
        <f t="shared" si="16"/>
        <v>0</v>
      </c>
      <c r="P136" s="5">
        <v>0</v>
      </c>
      <c r="Q136" s="5"/>
      <c r="R136" s="5"/>
      <c r="S136" s="9">
        <f t="shared" si="17"/>
        <v>2125</v>
      </c>
      <c r="T136" s="25"/>
    </row>
    <row r="137" spans="1:21" ht="15.75" x14ac:dyDescent="0.25">
      <c r="A137" s="5">
        <v>132</v>
      </c>
      <c r="B137" s="12" t="s">
        <v>202</v>
      </c>
      <c r="C137" s="12" t="s">
        <v>24</v>
      </c>
      <c r="D137" s="12" t="s">
        <v>30</v>
      </c>
      <c r="E137" s="8">
        <v>31214</v>
      </c>
      <c r="F137" s="8">
        <v>17000</v>
      </c>
      <c r="G137" s="5">
        <v>0</v>
      </c>
      <c r="H137" s="5">
        <v>148920</v>
      </c>
      <c r="I137" s="8">
        <f t="shared" si="12"/>
        <v>148920</v>
      </c>
      <c r="J137" s="8">
        <v>14000</v>
      </c>
      <c r="K137" s="8">
        <f t="shared" si="13"/>
        <v>2100</v>
      </c>
      <c r="L137" s="8">
        <f t="shared" si="14"/>
        <v>11900</v>
      </c>
      <c r="M137" s="5"/>
      <c r="N137" s="8">
        <f t="shared" si="15"/>
        <v>0</v>
      </c>
      <c r="O137" s="8">
        <f t="shared" si="16"/>
        <v>0</v>
      </c>
      <c r="P137" s="5"/>
      <c r="Q137" s="5"/>
      <c r="R137" s="5"/>
      <c r="S137" s="9">
        <f t="shared" si="17"/>
        <v>209034</v>
      </c>
      <c r="T137" s="25"/>
    </row>
    <row r="138" spans="1:21" ht="15.75" x14ac:dyDescent="0.25">
      <c r="A138" s="5">
        <v>133</v>
      </c>
      <c r="B138" s="12" t="s">
        <v>203</v>
      </c>
      <c r="C138" s="12" t="s">
        <v>24</v>
      </c>
      <c r="D138" s="12" t="s">
        <v>23</v>
      </c>
      <c r="E138" s="8">
        <v>40000</v>
      </c>
      <c r="F138" s="8">
        <v>17000</v>
      </c>
      <c r="G138" s="5">
        <v>0</v>
      </c>
      <c r="H138" s="5">
        <v>148920</v>
      </c>
      <c r="I138" s="8">
        <f t="shared" si="12"/>
        <v>148920</v>
      </c>
      <c r="J138" s="8">
        <v>6000</v>
      </c>
      <c r="K138" s="8">
        <f t="shared" si="13"/>
        <v>900</v>
      </c>
      <c r="L138" s="8">
        <f t="shared" si="14"/>
        <v>5100</v>
      </c>
      <c r="M138" s="5">
        <v>5833</v>
      </c>
      <c r="N138" s="8">
        <f t="shared" si="15"/>
        <v>874.94999999999993</v>
      </c>
      <c r="O138" s="8">
        <f t="shared" si="16"/>
        <v>4958.05</v>
      </c>
      <c r="P138" s="5">
        <v>18000</v>
      </c>
      <c r="Q138" s="5"/>
      <c r="R138" s="5"/>
      <c r="S138" s="9">
        <f t="shared" si="17"/>
        <v>233978.05</v>
      </c>
      <c r="T138" s="25"/>
    </row>
    <row r="139" spans="1:21" x14ac:dyDescent="0.25">
      <c r="A139" s="21"/>
      <c r="B139" s="21" t="s">
        <v>188</v>
      </c>
      <c r="C139" s="21"/>
      <c r="D139" s="21"/>
      <c r="E139" s="22">
        <f t="shared" ref="E139:R139" si="18">SUM(E6:E138)</f>
        <v>4618614</v>
      </c>
      <c r="F139" s="22">
        <f t="shared" si="18"/>
        <v>2231952</v>
      </c>
      <c r="G139" s="22">
        <f t="shared" si="18"/>
        <v>148920</v>
      </c>
      <c r="H139" s="22">
        <f t="shared" si="18"/>
        <v>13818655.079999998</v>
      </c>
      <c r="I139" s="22">
        <f t="shared" si="18"/>
        <v>13967575.079999998</v>
      </c>
      <c r="J139" s="22">
        <f t="shared" si="18"/>
        <v>2057400</v>
      </c>
      <c r="K139" s="22">
        <f t="shared" si="18"/>
        <v>308610</v>
      </c>
      <c r="L139" s="22">
        <f t="shared" si="18"/>
        <v>1748790</v>
      </c>
      <c r="M139" s="22">
        <f>SUM(M6:M138)</f>
        <v>740833</v>
      </c>
      <c r="N139" s="22">
        <f t="shared" si="18"/>
        <v>111124.95</v>
      </c>
      <c r="O139" s="22">
        <f t="shared" si="18"/>
        <v>629708.05000000005</v>
      </c>
      <c r="P139" s="22">
        <f t="shared" si="18"/>
        <v>51000</v>
      </c>
      <c r="Q139" s="22">
        <f t="shared" si="18"/>
        <v>0</v>
      </c>
      <c r="R139" s="22">
        <f t="shared" si="18"/>
        <v>0</v>
      </c>
      <c r="S139" s="22">
        <f>SUM(S6:S138)+1</f>
        <v>23247640.130000003</v>
      </c>
      <c r="T139" s="22"/>
      <c r="U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NENTOR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2025-01-07T12:27:08Z</dcterms:modified>
</cp:coreProperties>
</file>