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KORRIK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J139" i="1" l="1"/>
  <c r="K7" i="1"/>
  <c r="L7" i="1"/>
  <c r="K8" i="1"/>
  <c r="L8" i="1" s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6" i="1"/>
  <c r="L6" i="1" s="1"/>
  <c r="E139" i="1" l="1"/>
  <c r="F139" i="1"/>
  <c r="G139" i="1"/>
  <c r="S7" i="1"/>
  <c r="U7" i="1" s="1"/>
  <c r="S8" i="1"/>
  <c r="U8" i="1" s="1"/>
  <c r="S9" i="1"/>
  <c r="U9" i="1" s="1"/>
  <c r="S10" i="1"/>
  <c r="U10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U19" i="1" s="1"/>
  <c r="S20" i="1"/>
  <c r="U20" i="1" s="1"/>
  <c r="S21" i="1"/>
  <c r="U21" i="1" s="1"/>
  <c r="S22" i="1"/>
  <c r="U22" i="1" s="1"/>
  <c r="S23" i="1"/>
  <c r="U23" i="1" s="1"/>
  <c r="S24" i="1"/>
  <c r="U24" i="1" s="1"/>
  <c r="S25" i="1"/>
  <c r="U25" i="1" s="1"/>
  <c r="S26" i="1"/>
  <c r="U26" i="1" s="1"/>
  <c r="S27" i="1"/>
  <c r="U27" i="1" s="1"/>
  <c r="S28" i="1"/>
  <c r="U28" i="1" s="1"/>
  <c r="S29" i="1"/>
  <c r="U29" i="1" s="1"/>
  <c r="S30" i="1"/>
  <c r="U30" i="1" s="1"/>
  <c r="S31" i="1"/>
  <c r="U31" i="1" s="1"/>
  <c r="S32" i="1"/>
  <c r="U32" i="1" s="1"/>
  <c r="S33" i="1"/>
  <c r="U33" i="1" s="1"/>
  <c r="S34" i="1"/>
  <c r="U34" i="1" s="1"/>
  <c r="S35" i="1"/>
  <c r="U35" i="1" s="1"/>
  <c r="S36" i="1"/>
  <c r="U36" i="1" s="1"/>
  <c r="S37" i="1"/>
  <c r="U37" i="1" s="1"/>
  <c r="S38" i="1"/>
  <c r="U38" i="1" s="1"/>
  <c r="S39" i="1"/>
  <c r="U39" i="1" s="1"/>
  <c r="S40" i="1"/>
  <c r="U40" i="1" s="1"/>
  <c r="S41" i="1"/>
  <c r="U41" i="1" s="1"/>
  <c r="S42" i="1"/>
  <c r="U42" i="1" s="1"/>
  <c r="S43" i="1"/>
  <c r="U43" i="1" s="1"/>
  <c r="S44" i="1"/>
  <c r="U44" i="1" s="1"/>
  <c r="S45" i="1"/>
  <c r="U45" i="1" s="1"/>
  <c r="S46" i="1"/>
  <c r="U46" i="1" s="1"/>
  <c r="S47" i="1"/>
  <c r="U47" i="1" s="1"/>
  <c r="S48" i="1"/>
  <c r="U48" i="1" s="1"/>
  <c r="S49" i="1"/>
  <c r="U49" i="1" s="1"/>
  <c r="S50" i="1"/>
  <c r="U50" i="1" s="1"/>
  <c r="S51" i="1"/>
  <c r="U51" i="1" s="1"/>
  <c r="S52" i="1"/>
  <c r="U52" i="1" s="1"/>
  <c r="S53" i="1"/>
  <c r="U53" i="1" s="1"/>
  <c r="S54" i="1"/>
  <c r="U54" i="1" s="1"/>
  <c r="S55" i="1"/>
  <c r="U55" i="1" s="1"/>
  <c r="S56" i="1"/>
  <c r="U56" i="1" s="1"/>
  <c r="S57" i="1"/>
  <c r="U57" i="1" s="1"/>
  <c r="S58" i="1"/>
  <c r="U58" i="1" s="1"/>
  <c r="S59" i="1"/>
  <c r="U59" i="1" s="1"/>
  <c r="S60" i="1"/>
  <c r="U60" i="1" s="1"/>
  <c r="S61" i="1"/>
  <c r="U61" i="1" s="1"/>
  <c r="S62" i="1"/>
  <c r="U62" i="1" s="1"/>
  <c r="S63" i="1"/>
  <c r="U63" i="1" s="1"/>
  <c r="S64" i="1"/>
  <c r="U64" i="1" s="1"/>
  <c r="S65" i="1"/>
  <c r="U65" i="1" s="1"/>
  <c r="S66" i="1"/>
  <c r="U66" i="1" s="1"/>
  <c r="S67" i="1"/>
  <c r="U67" i="1" s="1"/>
  <c r="S68" i="1"/>
  <c r="U68" i="1" s="1"/>
  <c r="S69" i="1"/>
  <c r="U69" i="1" s="1"/>
  <c r="S70" i="1"/>
  <c r="U70" i="1" s="1"/>
  <c r="S71" i="1"/>
  <c r="U71" i="1" s="1"/>
  <c r="S72" i="1"/>
  <c r="U72" i="1" s="1"/>
  <c r="S73" i="1"/>
  <c r="U73" i="1" s="1"/>
  <c r="S74" i="1"/>
  <c r="U74" i="1" s="1"/>
  <c r="S75" i="1"/>
  <c r="U75" i="1" s="1"/>
  <c r="S76" i="1"/>
  <c r="U76" i="1" s="1"/>
  <c r="S77" i="1"/>
  <c r="U77" i="1" s="1"/>
  <c r="S78" i="1"/>
  <c r="U78" i="1" s="1"/>
  <c r="S79" i="1"/>
  <c r="U79" i="1" s="1"/>
  <c r="S80" i="1"/>
  <c r="U80" i="1" s="1"/>
  <c r="S81" i="1"/>
  <c r="U81" i="1" s="1"/>
  <c r="S82" i="1"/>
  <c r="U82" i="1" s="1"/>
  <c r="S83" i="1"/>
  <c r="U83" i="1" s="1"/>
  <c r="S84" i="1"/>
  <c r="U84" i="1" s="1"/>
  <c r="S85" i="1"/>
  <c r="U85" i="1" s="1"/>
  <c r="S86" i="1"/>
  <c r="U86" i="1" s="1"/>
  <c r="S87" i="1"/>
  <c r="U87" i="1" s="1"/>
  <c r="S88" i="1"/>
  <c r="U88" i="1" s="1"/>
  <c r="S89" i="1"/>
  <c r="U89" i="1" s="1"/>
  <c r="S90" i="1"/>
  <c r="U90" i="1" s="1"/>
  <c r="S91" i="1"/>
  <c r="U91" i="1" s="1"/>
  <c r="S92" i="1"/>
  <c r="U92" i="1" s="1"/>
  <c r="S93" i="1"/>
  <c r="U93" i="1" s="1"/>
  <c r="S94" i="1"/>
  <c r="U94" i="1" s="1"/>
  <c r="S95" i="1"/>
  <c r="U95" i="1" s="1"/>
  <c r="S96" i="1"/>
  <c r="U96" i="1" s="1"/>
  <c r="S97" i="1"/>
  <c r="U97" i="1" s="1"/>
  <c r="S98" i="1"/>
  <c r="U98" i="1" s="1"/>
  <c r="S99" i="1"/>
  <c r="U99" i="1" s="1"/>
  <c r="S100" i="1"/>
  <c r="U100" i="1" s="1"/>
  <c r="S101" i="1"/>
  <c r="U101" i="1" s="1"/>
  <c r="S102" i="1"/>
  <c r="U102" i="1" s="1"/>
  <c r="S103" i="1"/>
  <c r="U103" i="1" s="1"/>
  <c r="S104" i="1"/>
  <c r="U104" i="1" s="1"/>
  <c r="S105" i="1"/>
  <c r="U105" i="1" s="1"/>
  <c r="S106" i="1"/>
  <c r="S107" i="1"/>
  <c r="U107" i="1" s="1"/>
  <c r="S108" i="1"/>
  <c r="U108" i="1" s="1"/>
  <c r="S109" i="1"/>
  <c r="U109" i="1" s="1"/>
  <c r="S110" i="1"/>
  <c r="U110" i="1" s="1"/>
  <c r="S111" i="1"/>
  <c r="U111" i="1" s="1"/>
  <c r="S112" i="1"/>
  <c r="U112" i="1" s="1"/>
  <c r="S113" i="1"/>
  <c r="U113" i="1" s="1"/>
  <c r="S114" i="1"/>
  <c r="U114" i="1" s="1"/>
  <c r="S115" i="1"/>
  <c r="U115" i="1" s="1"/>
  <c r="S116" i="1"/>
  <c r="U116" i="1" s="1"/>
  <c r="S117" i="1"/>
  <c r="U117" i="1" s="1"/>
  <c r="S118" i="1"/>
  <c r="U118" i="1" s="1"/>
  <c r="S119" i="1"/>
  <c r="U119" i="1" s="1"/>
  <c r="S120" i="1"/>
  <c r="U120" i="1" s="1"/>
  <c r="S121" i="1"/>
  <c r="U121" i="1" s="1"/>
  <c r="S122" i="1"/>
  <c r="U122" i="1" s="1"/>
  <c r="S123" i="1"/>
  <c r="U123" i="1" s="1"/>
  <c r="S124" i="1"/>
  <c r="U124" i="1" s="1"/>
  <c r="S125" i="1"/>
  <c r="U125" i="1" s="1"/>
  <c r="S126" i="1"/>
  <c r="U126" i="1" s="1"/>
  <c r="S127" i="1"/>
  <c r="U127" i="1" s="1"/>
  <c r="S128" i="1"/>
  <c r="U128" i="1" s="1"/>
  <c r="S129" i="1"/>
  <c r="U129" i="1" s="1"/>
  <c r="S130" i="1"/>
  <c r="U130" i="1" s="1"/>
  <c r="S131" i="1"/>
  <c r="U131" i="1" s="1"/>
  <c r="S132" i="1"/>
  <c r="U132" i="1" s="1"/>
  <c r="S133" i="1"/>
  <c r="U133" i="1" s="1"/>
  <c r="S134" i="1"/>
  <c r="U134" i="1" s="1"/>
  <c r="S135" i="1"/>
  <c r="U135" i="1" s="1"/>
  <c r="S136" i="1"/>
  <c r="U136" i="1" s="1"/>
  <c r="S137" i="1"/>
  <c r="U137" i="1" s="1"/>
  <c r="S138" i="1"/>
  <c r="U138" i="1" s="1"/>
  <c r="S6" i="1"/>
  <c r="U6" i="1" s="1"/>
  <c r="S139" i="1" l="1"/>
  <c r="U10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O6" i="1"/>
  <c r="N6" i="1"/>
  <c r="I139" i="1" l="1"/>
  <c r="H139" i="1"/>
  <c r="M139" i="1"/>
  <c r="N139" i="1"/>
  <c r="O139" i="1"/>
  <c r="P139" i="1"/>
  <c r="Q139" i="1"/>
  <c r="R139" i="1"/>
  <c r="L139" i="1" l="1"/>
  <c r="K139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<sst xmlns="http://schemas.openxmlformats.org/spreadsheetml/2006/main" count="427" uniqueCount="206">
  <si>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</si>
  <si>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</si>
  <si>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</si>
  <si>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</si>
  <si>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</si>
  <si>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</si>
  <si>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</si>
  <si>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</si>
  <si>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</si>
  <si>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</si>
  <si>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</si>
  <si>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</si>
  <si>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</si>
  <si>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</si>
  <si>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</si>
  <si>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</si>
  <si>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</si>
  <si>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</si>
  <si>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</si>
  <si>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</si>
  <si>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</si>
  <si>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</si>
  <si>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</si>
  <si>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</si>
  <si>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</si>
  <si>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</si>
  <si>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</si>
  <si>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</si>
  <si>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</si>
  <si>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</si>
  <si>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</si>
  <si>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</si>
  <si>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</si>
  <si>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</si>
  <si>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</si>
  <si>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</si>
  <si>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</si>
  <si>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</si>
  <si>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</si>
  <si>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</si>
  <si>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</si>
  <si>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</si>
  <si>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</si>
  <si>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</si>
  <si>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</si>
  <si>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</si>
  <si>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</si>
  <si>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</si>
  <si>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</si>
  <si>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</si>
  <si>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</si>
  <si>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</si>
  <si>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</si>
  <si>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</si>
  <si>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</si>
  <si>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</si>
  <si>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</si>
  <si>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</si>
  <si>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</si>
  <si>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</si>
  <si>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</si>
  <si>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</si>
  <si>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</si>
  <si>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</si>
  <si>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</si>
  <si>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</si>
  <si>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</si>
  <si>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</si>
  <si>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</si>
  <si>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</si>
  <si>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</si>
  <si>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</si>
  <si>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</si>
  <si>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</si>
  <si>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</si>
  <si>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</si>
  <si>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</si>
  <si>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</si>
  <si>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</si>
  <si>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</si>
  <si>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</si>
  <si>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</si>
  <si>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</si>
  <si>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</si>
  <si>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</si>
  <si>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</si>
  <si>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</si>
  <si>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</si>
  <si>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</si>
  <si>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</si>
  <si>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</si>
  <si>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</si>
  <si>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</si>
  <si>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</si>
  <si>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</si>
  <si>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</si>
  <si>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</si>
  <si>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</si>
  <si>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</si>
  <si>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</si>
  <si>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</si>
  <si>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</si>
  <si>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</si>
  <si>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</si>
  <si>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</si>
  <si>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</si>
  <si>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</si>
  <si>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</si>
  <si>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</si>
  <si>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</si>
  <si>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</si>
  <si>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</si>
  <si>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</si>
  <si>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</si>
  <si>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</si>
  <si>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</si>
  <si>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</si>
  <si>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</si>
  <si>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</si>
  <si>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</si>
  <si>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</si>
  <si>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</si>
  <si>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</si>
  <si>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</si>
  <si>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</si>
  <si>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</si>
  <si>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</si>
  <si>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</si>
  <si>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</si>
  <si>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</si>
  <si>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</si>
  <si>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</si>
  <si>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</si>
  <si>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</si>
  <si>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</si>
  <si>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</si>
  <si>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</si>
  <si>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</si>
  <si>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</si>
  <si>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</si>
  <si>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</si>
  <si>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</si>
  <si>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</si>
  <si>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</si>
  <si>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</si>
  <si>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</si>
  <si>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</si>
  <si>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</si>
  <si>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</si>
  <si>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</si>
  <si>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</si>
  <si>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</si>
  <si>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</si>
  <si>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</si>
  <si>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</si>
  <si>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</si>
  <si>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</si>
  <si>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</si>
  <si>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</si>
  <si>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</si>
  <si>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</si>
  <si>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</si>
  <si>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</si>
  <si>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</si>
  <si>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</si>
  <si>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</si>
  <si>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</si>
  <si>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</si>
  <si>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</si>
  <si>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</si>
  <si>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</si>
  <si>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</si>
  <si>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</si>
  <si>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</si>
  <si>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</si>
  <si>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</si>
  <si>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</si>
  <si>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</si>
  <si>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</si>
  <si>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</si>
  <si>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</si>
  <si>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</si>
  <si>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</si>
  <si>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</si>
  <si>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</si>
  <si>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</si>
  <si>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</si>
  <si>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</si>
  <si>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</si>
  <si>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</si>
  <si>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</si>
  <si>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</si>
  <si>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</si>
  <si>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</si>
  <si>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</si>
  <si>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</si>
  <si>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</si>
  <si>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</si>
  <si>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</si>
  <si>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</si>
  <si>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</si>
  <si>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</si>
  <si>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Te tjera</t>
  </si>
  <si>
    <t>INFORMACION MBI PËRFITIMET E DEPUTETËVE PËR MUAJIN KORRIK 2025</t>
  </si>
  <si>
    <t>Shpenzime dieta për udhëtimet brenda vendi (vendimi i Kuvendit nr.114/2014) te  muajin KORRIK</t>
  </si>
  <si>
    <t>Shpenzime dieta për udhëtimet brenda vendi (vendimi i Kuvendit nr.114/2014) te  muajin PRILL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</si>
</sst>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topLeftCell="A120" workbookViewId="0">
      <selection activeCell="A142" sqref="A142:F142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205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202</v>
      </c>
      <c r="S4" s="4" t="s">
        <v>14</v>
      </c>
      <c r="T4" s="24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1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/>
      <c r="H6" s="8">
        <v>37230</v>
      </c>
      <c r="I6" s="8">
        <f>G6+H6</f>
        <v>37230</v>
      </c>
      <c r="J6" s="8">
        <v>2000</v>
      </c>
      <c r="K6" s="8">
        <f>J6*15%</f>
        <v>300</v>
      </c>
      <c r="L6" s="8">
        <f>J6-K6</f>
        <v>1700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E6+F6+G6+H6+L6+O6+P6+Q6</f>
        <v>125680</v>
      </c>
      <c r="T6" s="25">
        <v>296796.66666666669</v>
      </c>
      <c r="U6" s="26">
        <f>S6-T6</f>
        <v>-171116.66666666669</v>
      </c>
    </row>
    <row r="7" spans="1:21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/>
      <c r="H7" s="8">
        <v>37230</v>
      </c>
      <c r="I7" s="8">
        <f t="shared" ref="I7:I70" si="0">G7+H7</f>
        <v>37230</v>
      </c>
      <c r="J7" s="8">
        <v>0</v>
      </c>
      <c r="K7" s="8">
        <f t="shared" ref="K7:K70" si="1">J7*15%</f>
        <v>0</v>
      </c>
      <c r="L7" s="8">
        <f t="shared" ref="L7:L70" si="2">J7-K7</f>
        <v>0</v>
      </c>
      <c r="M7" s="5"/>
      <c r="N7" s="8">
        <f t="shared" ref="N7:N70" si="3">M7*15%</f>
        <v>0</v>
      </c>
      <c r="O7" s="8">
        <f t="shared" ref="O7:O70" si="4">M7-N7</f>
        <v>0</v>
      </c>
      <c r="P7" s="5"/>
      <c r="Q7" s="5"/>
      <c r="R7" s="5"/>
      <c r="S7" s="9">
        <f t="shared" ref="S7:S70" si="5">E7+F7+G7+H7+L7+O7+P7+Q7</f>
        <v>94230</v>
      </c>
      <c r="T7" s="25">
        <v>192586.66666666666</v>
      </c>
      <c r="U7" s="26">
        <f t="shared" ref="U7:U70" si="6">S7-T7</f>
        <v>-98356.666666666657</v>
      </c>
    </row>
    <row r="8" spans="1:21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8"/>
      <c r="H8" s="5">
        <v>37230</v>
      </c>
      <c r="I8" s="8">
        <f t="shared" si="0"/>
        <v>37230</v>
      </c>
      <c r="J8" s="8">
        <v>2000</v>
      </c>
      <c r="K8" s="8">
        <f t="shared" si="1"/>
        <v>300</v>
      </c>
      <c r="L8" s="8">
        <f t="shared" si="2"/>
        <v>1700</v>
      </c>
      <c r="M8" s="5"/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95930</v>
      </c>
      <c r="T8" s="25">
        <v>304276.66666666669</v>
      </c>
      <c r="U8" s="26">
        <f t="shared" si="6"/>
        <v>-208346.66666666669</v>
      </c>
    </row>
    <row r="9" spans="1:21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/>
      <c r="H9" s="8">
        <v>37230</v>
      </c>
      <c r="I9" s="8">
        <f t="shared" si="0"/>
        <v>37230</v>
      </c>
      <c r="J9" s="8">
        <v>0</v>
      </c>
      <c r="K9" s="8">
        <f t="shared" si="1"/>
        <v>0</v>
      </c>
      <c r="L9" s="8">
        <f t="shared" si="2"/>
        <v>0</v>
      </c>
      <c r="M9" s="8">
        <v>35000</v>
      </c>
      <c r="N9" s="8">
        <f t="shared" si="3"/>
        <v>5250</v>
      </c>
      <c r="O9" s="8">
        <f t="shared" si="4"/>
        <v>29750</v>
      </c>
      <c r="P9" s="5"/>
      <c r="Q9" s="5"/>
      <c r="R9" s="5"/>
      <c r="S9" s="9">
        <f t="shared" si="5"/>
        <v>123980</v>
      </c>
      <c r="T9" s="25">
        <v>309206.66666666669</v>
      </c>
      <c r="U9" s="26">
        <f t="shared" si="6"/>
        <v>-185226.66666666669</v>
      </c>
    </row>
    <row r="10" spans="1:21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/>
      <c r="H10" s="8">
        <v>37230</v>
      </c>
      <c r="I10" s="8">
        <f t="shared" si="0"/>
        <v>37230</v>
      </c>
      <c r="J10" s="8">
        <v>0</v>
      </c>
      <c r="K10" s="8">
        <f t="shared" si="1"/>
        <v>0</v>
      </c>
      <c r="L10" s="8">
        <f t="shared" si="2"/>
        <v>0</v>
      </c>
      <c r="M10" s="5"/>
      <c r="N10" s="8">
        <f t="shared" si="3"/>
        <v>0</v>
      </c>
      <c r="O10" s="8">
        <f t="shared" si="4"/>
        <v>0</v>
      </c>
      <c r="P10" s="5"/>
      <c r="Q10" s="5"/>
      <c r="R10" s="5"/>
      <c r="S10" s="9">
        <f t="shared" si="5"/>
        <v>85444</v>
      </c>
      <c r="T10" s="25">
        <v>124679.33333333334</v>
      </c>
      <c r="U10" s="26">
        <f t="shared" si="6"/>
        <v>-39235.333333333343</v>
      </c>
    </row>
    <row r="11" spans="1:21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8"/>
      <c r="H11" s="5">
        <v>37230</v>
      </c>
      <c r="I11" s="8">
        <f t="shared" si="0"/>
        <v>37230</v>
      </c>
      <c r="J11" s="8">
        <v>0</v>
      </c>
      <c r="K11" s="8">
        <f t="shared" si="1"/>
        <v>0</v>
      </c>
      <c r="L11" s="8">
        <f t="shared" si="2"/>
        <v>0</v>
      </c>
      <c r="M11" s="5"/>
      <c r="N11" s="8">
        <f t="shared" si="3"/>
        <v>0</v>
      </c>
      <c r="O11" s="8">
        <f t="shared" si="4"/>
        <v>0</v>
      </c>
      <c r="P11" s="5"/>
      <c r="Q11" s="5"/>
      <c r="R11" s="5"/>
      <c r="S11" s="9">
        <f t="shared" si="5"/>
        <v>87932</v>
      </c>
      <c r="T11" s="25">
        <v>287668</v>
      </c>
      <c r="U11" s="26">
        <f t="shared" si="6"/>
        <v>-199736</v>
      </c>
    </row>
    <row r="12" spans="1:21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8"/>
      <c r="H12" s="5">
        <v>0</v>
      </c>
      <c r="I12" s="8">
        <f t="shared" si="0"/>
        <v>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/>
      <c r="Q12" s="5"/>
      <c r="R12" s="5"/>
      <c r="S12" s="9">
        <f t="shared" si="5"/>
        <v>57000</v>
      </c>
      <c r="T12" s="25">
        <v>192586.66666666666</v>
      </c>
      <c r="U12" s="26">
        <f t="shared" si="6"/>
        <v>-135586.66666666666</v>
      </c>
    </row>
    <row r="13" spans="1:21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/>
      <c r="H13" s="8">
        <v>37230</v>
      </c>
      <c r="I13" s="8">
        <f t="shared" si="0"/>
        <v>37230</v>
      </c>
      <c r="J13" s="8">
        <v>0</v>
      </c>
      <c r="K13" s="8">
        <f t="shared" si="1"/>
        <v>0</v>
      </c>
      <c r="L13" s="8">
        <f t="shared" si="2"/>
        <v>0</v>
      </c>
      <c r="M13" s="5"/>
      <c r="N13" s="8">
        <f t="shared" si="3"/>
        <v>0</v>
      </c>
      <c r="O13" s="8">
        <f t="shared" si="4"/>
        <v>0</v>
      </c>
      <c r="P13" s="5"/>
      <c r="Q13" s="5"/>
      <c r="R13" s="5"/>
      <c r="S13" s="9">
        <f t="shared" si="5"/>
        <v>84246</v>
      </c>
      <c r="T13" s="25">
        <v>165920</v>
      </c>
      <c r="U13" s="26">
        <f t="shared" si="6"/>
        <v>-81674</v>
      </c>
    </row>
    <row r="14" spans="1:21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/>
      <c r="H14" s="8">
        <v>0</v>
      </c>
      <c r="I14" s="8">
        <f t="shared" si="0"/>
        <v>0</v>
      </c>
      <c r="J14" s="8">
        <v>2500</v>
      </c>
      <c r="K14" s="8">
        <f t="shared" si="1"/>
        <v>375</v>
      </c>
      <c r="L14" s="8">
        <f t="shared" si="2"/>
        <v>2125</v>
      </c>
      <c r="M14" s="5"/>
      <c r="N14" s="8">
        <f t="shared" si="3"/>
        <v>0</v>
      </c>
      <c r="O14" s="8">
        <f t="shared" si="4"/>
        <v>0</v>
      </c>
      <c r="P14" s="5"/>
      <c r="Q14" s="5"/>
      <c r="R14" s="5"/>
      <c r="S14" s="9">
        <f t="shared" si="5"/>
        <v>52141</v>
      </c>
      <c r="T14" s="25">
        <v>40010.666666666664</v>
      </c>
      <c r="U14" s="26">
        <f t="shared" si="6"/>
        <v>12130.333333333336</v>
      </c>
    </row>
    <row r="15" spans="1:21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8"/>
      <c r="H15" s="5">
        <v>37230</v>
      </c>
      <c r="I15" s="8">
        <f t="shared" si="0"/>
        <v>37230</v>
      </c>
      <c r="J15" s="8">
        <v>2000</v>
      </c>
      <c r="K15" s="8">
        <f t="shared" si="1"/>
        <v>300</v>
      </c>
      <c r="L15" s="8">
        <f t="shared" si="2"/>
        <v>1700</v>
      </c>
      <c r="M15" s="8">
        <v>35000</v>
      </c>
      <c r="N15" s="8">
        <f t="shared" si="3"/>
        <v>5250</v>
      </c>
      <c r="O15" s="8">
        <f t="shared" si="4"/>
        <v>29750</v>
      </c>
      <c r="P15" s="5"/>
      <c r="Q15" s="5"/>
      <c r="R15" s="5"/>
      <c r="S15" s="9">
        <f t="shared" si="5"/>
        <v>125680</v>
      </c>
      <c r="T15" s="25">
        <v>309206.66666666669</v>
      </c>
      <c r="U15" s="26">
        <f t="shared" si="6"/>
        <v>-183526.66666666669</v>
      </c>
    </row>
    <row r="16" spans="1:21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/>
      <c r="H16" s="8">
        <v>37230</v>
      </c>
      <c r="I16" s="8">
        <f t="shared" si="0"/>
        <v>37230</v>
      </c>
      <c r="J16" s="8">
        <v>2000</v>
      </c>
      <c r="K16" s="8">
        <f t="shared" si="1"/>
        <v>300</v>
      </c>
      <c r="L16" s="8">
        <f t="shared" si="2"/>
        <v>1700</v>
      </c>
      <c r="M16" s="5"/>
      <c r="N16" s="8">
        <f t="shared" si="3"/>
        <v>0</v>
      </c>
      <c r="O16" s="8">
        <f t="shared" si="4"/>
        <v>0</v>
      </c>
      <c r="P16" s="5"/>
      <c r="Q16" s="5"/>
      <c r="R16" s="5"/>
      <c r="S16" s="9">
        <f t="shared" si="5"/>
        <v>87144</v>
      </c>
      <c r="T16" s="25">
        <v>261189.33333333334</v>
      </c>
      <c r="U16" s="26">
        <f t="shared" si="6"/>
        <v>-174045.33333333334</v>
      </c>
    </row>
    <row r="17" spans="1:21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8"/>
      <c r="H17" s="5">
        <v>37230</v>
      </c>
      <c r="I17" s="8">
        <f t="shared" si="0"/>
        <v>37230</v>
      </c>
      <c r="J17" s="8">
        <v>0</v>
      </c>
      <c r="K17" s="8">
        <f t="shared" si="1"/>
        <v>0</v>
      </c>
      <c r="L17" s="8">
        <f t="shared" si="2"/>
        <v>0</v>
      </c>
      <c r="M17" s="5"/>
      <c r="N17" s="8">
        <f t="shared" si="3"/>
        <v>0</v>
      </c>
      <c r="O17" s="8">
        <f t="shared" si="4"/>
        <v>0</v>
      </c>
      <c r="P17" s="5"/>
      <c r="Q17" s="5"/>
      <c r="R17" s="5"/>
      <c r="S17" s="9">
        <f t="shared" si="5"/>
        <v>94230</v>
      </c>
      <c r="T17" s="25">
        <v>291866.66666666669</v>
      </c>
      <c r="U17" s="26">
        <f t="shared" si="6"/>
        <v>-197636.66666666669</v>
      </c>
    </row>
    <row r="18" spans="1:21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/>
      <c r="H18" s="8">
        <v>39091.56</v>
      </c>
      <c r="I18" s="8">
        <f t="shared" si="0"/>
        <v>39091.56</v>
      </c>
      <c r="J18" s="8">
        <v>2000</v>
      </c>
      <c r="K18" s="8">
        <f t="shared" si="1"/>
        <v>300</v>
      </c>
      <c r="L18" s="8">
        <f t="shared" si="2"/>
        <v>1700</v>
      </c>
      <c r="M18" s="5"/>
      <c r="N18" s="8">
        <f t="shared" si="3"/>
        <v>0</v>
      </c>
      <c r="O18" s="8">
        <f t="shared" si="4"/>
        <v>0</v>
      </c>
      <c r="P18" s="5"/>
      <c r="Q18" s="5"/>
      <c r="R18" s="5"/>
      <c r="S18" s="9">
        <f t="shared" si="5"/>
        <v>90807.56</v>
      </c>
      <c r="T18" s="25">
        <v>196376.90666666665</v>
      </c>
      <c r="U18" s="26">
        <f t="shared" si="6"/>
        <v>-105569.34666666665</v>
      </c>
    </row>
    <row r="19" spans="1:21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8"/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/>
      <c r="Q19" s="5"/>
      <c r="R19" s="5"/>
      <c r="S19" s="9">
        <f t="shared" si="5"/>
        <v>57000</v>
      </c>
      <c r="T19" s="25">
        <v>43666.666666666664</v>
      </c>
      <c r="U19" s="26">
        <f t="shared" si="6"/>
        <v>13333.333333333336</v>
      </c>
    </row>
    <row r="20" spans="1:21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8"/>
      <c r="H20" s="5">
        <v>37230</v>
      </c>
      <c r="I20" s="8">
        <f t="shared" si="0"/>
        <v>37230</v>
      </c>
      <c r="J20" s="8">
        <v>2000</v>
      </c>
      <c r="K20" s="8">
        <f t="shared" si="1"/>
        <v>300</v>
      </c>
      <c r="L20" s="8">
        <f t="shared" si="2"/>
        <v>1700</v>
      </c>
      <c r="M20" s="5"/>
      <c r="N20" s="8">
        <f t="shared" si="3"/>
        <v>0</v>
      </c>
      <c r="O20" s="8">
        <f t="shared" si="4"/>
        <v>0</v>
      </c>
      <c r="P20" s="5"/>
      <c r="Q20" s="5"/>
      <c r="R20" s="5"/>
      <c r="S20" s="9">
        <f t="shared" si="5"/>
        <v>95930</v>
      </c>
      <c r="T20" s="25">
        <v>192586.66666666666</v>
      </c>
      <c r="U20" s="26">
        <f t="shared" si="6"/>
        <v>-96656.666666666657</v>
      </c>
    </row>
    <row r="21" spans="1:21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8"/>
      <c r="H21" s="5">
        <v>39092</v>
      </c>
      <c r="I21" s="8">
        <f t="shared" si="0"/>
        <v>39092</v>
      </c>
      <c r="J21" s="8">
        <v>0</v>
      </c>
      <c r="K21" s="8">
        <f t="shared" si="1"/>
        <v>0</v>
      </c>
      <c r="L21" s="8">
        <f t="shared" si="2"/>
        <v>0</v>
      </c>
      <c r="M21" s="5"/>
      <c r="N21" s="8">
        <f t="shared" si="3"/>
        <v>0</v>
      </c>
      <c r="O21" s="8">
        <f t="shared" si="4"/>
        <v>0</v>
      </c>
      <c r="P21" s="5"/>
      <c r="Q21" s="5"/>
      <c r="R21" s="5"/>
      <c r="S21" s="9">
        <f t="shared" si="5"/>
        <v>89108</v>
      </c>
      <c r="T21" s="25">
        <v>196376.90666666665</v>
      </c>
      <c r="U21" s="26">
        <f t="shared" si="6"/>
        <v>-107268.90666666665</v>
      </c>
    </row>
    <row r="22" spans="1:21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/>
      <c r="H22" s="8">
        <v>0</v>
      </c>
      <c r="I22" s="8">
        <f t="shared" si="0"/>
        <v>0</v>
      </c>
      <c r="J22" s="8">
        <v>0</v>
      </c>
      <c r="K22" s="8">
        <f t="shared" si="1"/>
        <v>0</v>
      </c>
      <c r="L22" s="8">
        <f t="shared" si="2"/>
        <v>0</v>
      </c>
      <c r="M22" s="5"/>
      <c r="N22" s="8">
        <f t="shared" si="3"/>
        <v>0</v>
      </c>
      <c r="O22" s="8">
        <f t="shared" si="4"/>
        <v>0</v>
      </c>
      <c r="P22" s="5"/>
      <c r="Q22" s="5"/>
      <c r="R22" s="5"/>
      <c r="S22" s="9">
        <f t="shared" si="5"/>
        <v>47016</v>
      </c>
      <c r="T22" s="25">
        <v>185930.66666666666</v>
      </c>
      <c r="U22" s="26">
        <f t="shared" si="6"/>
        <v>-138914.66666666666</v>
      </c>
    </row>
    <row r="23" spans="1:21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27">
        <v>30016</v>
      </c>
      <c r="F23" s="5">
        <v>17000</v>
      </c>
      <c r="G23" s="8"/>
      <c r="H23" s="8">
        <v>0</v>
      </c>
      <c r="I23" s="8">
        <f t="shared" si="0"/>
        <v>0</v>
      </c>
      <c r="J23" s="8">
        <v>2500</v>
      </c>
      <c r="K23" s="8">
        <f t="shared" si="1"/>
        <v>375</v>
      </c>
      <c r="L23" s="8">
        <f t="shared" si="2"/>
        <v>2125</v>
      </c>
      <c r="M23" s="5"/>
      <c r="N23" s="8">
        <f t="shared" si="3"/>
        <v>0</v>
      </c>
      <c r="O23" s="8">
        <f t="shared" si="4"/>
        <v>0</v>
      </c>
      <c r="P23" s="5"/>
      <c r="Q23" s="5"/>
      <c r="R23" s="5"/>
      <c r="S23" s="9">
        <f t="shared" si="5"/>
        <v>49141</v>
      </c>
      <c r="T23" s="25">
        <v>37010.666666666664</v>
      </c>
      <c r="U23" s="26">
        <f t="shared" si="6"/>
        <v>12130.333333333336</v>
      </c>
    </row>
    <row r="24" spans="1:21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0</v>
      </c>
      <c r="F24" s="8">
        <v>17000</v>
      </c>
      <c r="G24" s="8"/>
      <c r="H24" s="5">
        <v>0</v>
      </c>
      <c r="I24" s="8">
        <f t="shared" si="0"/>
        <v>0</v>
      </c>
      <c r="J24" s="8">
        <v>0</v>
      </c>
      <c r="K24" s="8">
        <f t="shared" si="1"/>
        <v>0</v>
      </c>
      <c r="L24" s="8">
        <f t="shared" si="2"/>
        <v>0</v>
      </c>
      <c r="M24" s="5"/>
      <c r="N24" s="8">
        <f t="shared" si="3"/>
        <v>0</v>
      </c>
      <c r="O24" s="8">
        <f t="shared" si="4"/>
        <v>0</v>
      </c>
      <c r="P24" s="5"/>
      <c r="Q24" s="5"/>
      <c r="R24" s="5"/>
      <c r="S24" s="9">
        <f t="shared" si="5"/>
        <v>17000</v>
      </c>
      <c r="T24" s="25">
        <v>39690</v>
      </c>
      <c r="U24" s="26">
        <f t="shared" si="6"/>
        <v>-22690</v>
      </c>
    </row>
    <row r="25" spans="1:21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27">
        <v>40000</v>
      </c>
      <c r="F25" s="5">
        <v>17000</v>
      </c>
      <c r="G25" s="8"/>
      <c r="H25" s="5">
        <v>0</v>
      </c>
      <c r="I25" s="8">
        <f t="shared" si="0"/>
        <v>0</v>
      </c>
      <c r="J25" s="8">
        <v>0</v>
      </c>
      <c r="K25" s="8">
        <f t="shared" si="1"/>
        <v>0</v>
      </c>
      <c r="L25" s="8">
        <f t="shared" si="2"/>
        <v>0</v>
      </c>
      <c r="M25" s="5"/>
      <c r="N25" s="8">
        <f t="shared" si="3"/>
        <v>0</v>
      </c>
      <c r="O25" s="8">
        <f t="shared" si="4"/>
        <v>0</v>
      </c>
      <c r="P25" s="5"/>
      <c r="Q25" s="5"/>
      <c r="R25" s="5"/>
      <c r="S25" s="9">
        <f t="shared" si="5"/>
        <v>57000</v>
      </c>
      <c r="T25" s="25">
        <v>192586.66666666666</v>
      </c>
      <c r="U25" s="26">
        <f t="shared" si="6"/>
        <v>-135586.66666666666</v>
      </c>
    </row>
    <row r="26" spans="1:21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8"/>
      <c r="H26" s="5">
        <v>37230</v>
      </c>
      <c r="I26" s="8">
        <f t="shared" si="0"/>
        <v>37230</v>
      </c>
      <c r="J26" s="8">
        <v>0</v>
      </c>
      <c r="K26" s="8">
        <f t="shared" si="1"/>
        <v>0</v>
      </c>
      <c r="L26" s="8">
        <f t="shared" si="2"/>
        <v>0</v>
      </c>
      <c r="M26" s="5"/>
      <c r="N26" s="8">
        <f t="shared" si="3"/>
        <v>0</v>
      </c>
      <c r="O26" s="8">
        <f t="shared" si="4"/>
        <v>0</v>
      </c>
      <c r="P26" s="5"/>
      <c r="Q26" s="5"/>
      <c r="R26" s="5"/>
      <c r="S26" s="9">
        <f t="shared" si="5"/>
        <v>94230</v>
      </c>
      <c r="T26" s="25">
        <v>192586.66666666666</v>
      </c>
      <c r="U26" s="26">
        <f t="shared" si="6"/>
        <v>-98356.666666666657</v>
      </c>
    </row>
    <row r="27" spans="1:21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/>
      <c r="H27" s="8">
        <v>37230</v>
      </c>
      <c r="I27" s="8">
        <f t="shared" si="0"/>
        <v>37230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3"/>
        <v>0</v>
      </c>
      <c r="O27" s="8">
        <f t="shared" si="4"/>
        <v>0</v>
      </c>
      <c r="P27" s="5"/>
      <c r="Q27" s="5"/>
      <c r="R27" s="5"/>
      <c r="S27" s="9">
        <f t="shared" si="5"/>
        <v>88265</v>
      </c>
      <c r="T27" s="25">
        <v>312710</v>
      </c>
      <c r="U27" s="26">
        <f t="shared" si="6"/>
        <v>-224445</v>
      </c>
    </row>
    <row r="28" spans="1:21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20221.2</v>
      </c>
      <c r="F28" s="8">
        <v>10200</v>
      </c>
      <c r="G28" s="8"/>
      <c r="H28" s="8">
        <v>37230</v>
      </c>
      <c r="I28" s="8">
        <f t="shared" si="0"/>
        <v>37230</v>
      </c>
      <c r="J28" s="8">
        <v>0</v>
      </c>
      <c r="K28" s="8">
        <f t="shared" si="1"/>
        <v>0</v>
      </c>
      <c r="L28" s="8">
        <f t="shared" si="2"/>
        <v>0</v>
      </c>
      <c r="M28" s="5"/>
      <c r="N28" s="8">
        <f t="shared" si="3"/>
        <v>0</v>
      </c>
      <c r="O28" s="8">
        <f t="shared" si="4"/>
        <v>0</v>
      </c>
      <c r="P28" s="5"/>
      <c r="Q28" s="5"/>
      <c r="R28" s="5"/>
      <c r="S28" s="9">
        <f t="shared" si="5"/>
        <v>67651.199999999997</v>
      </c>
      <c r="T28" s="25">
        <v>275258</v>
      </c>
      <c r="U28" s="26">
        <f t="shared" si="6"/>
        <v>-207606.8</v>
      </c>
    </row>
    <row r="29" spans="1:21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/>
      <c r="H29" s="8">
        <v>37230</v>
      </c>
      <c r="I29" s="8">
        <f t="shared" si="0"/>
        <v>37230</v>
      </c>
      <c r="J29" s="8">
        <v>2000</v>
      </c>
      <c r="K29" s="8">
        <f t="shared" si="1"/>
        <v>300</v>
      </c>
      <c r="L29" s="8">
        <f t="shared" si="2"/>
        <v>1700</v>
      </c>
      <c r="M29" s="5"/>
      <c r="N29" s="8">
        <f t="shared" si="3"/>
        <v>0</v>
      </c>
      <c r="O29" s="8">
        <f t="shared" si="4"/>
        <v>0</v>
      </c>
      <c r="P29" s="5"/>
      <c r="Q29" s="5"/>
      <c r="R29" s="5"/>
      <c r="S29" s="9">
        <f t="shared" si="5"/>
        <v>85946</v>
      </c>
      <c r="T29" s="25">
        <v>185930.66666666666</v>
      </c>
      <c r="U29" s="26">
        <f t="shared" si="6"/>
        <v>-99984.666666666657</v>
      </c>
    </row>
    <row r="30" spans="1:21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/>
      <c r="H30" s="8">
        <v>37230</v>
      </c>
      <c r="I30" s="8">
        <f t="shared" si="0"/>
        <v>37230</v>
      </c>
      <c r="J30" s="8">
        <v>0</v>
      </c>
      <c r="K30" s="8">
        <f t="shared" si="1"/>
        <v>0</v>
      </c>
      <c r="L30" s="8">
        <f t="shared" si="2"/>
        <v>0</v>
      </c>
      <c r="M30" s="5"/>
      <c r="N30" s="8">
        <f t="shared" si="3"/>
        <v>0</v>
      </c>
      <c r="O30" s="8">
        <f t="shared" si="4"/>
        <v>0</v>
      </c>
      <c r="P30" s="5"/>
      <c r="Q30" s="5"/>
      <c r="R30" s="5"/>
      <c r="S30" s="9">
        <f t="shared" si="5"/>
        <v>87932</v>
      </c>
      <c r="T30" s="25">
        <v>275258</v>
      </c>
      <c r="U30" s="26">
        <f t="shared" si="6"/>
        <v>-187326</v>
      </c>
    </row>
    <row r="31" spans="1:21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/>
      <c r="H31" s="8">
        <v>37230</v>
      </c>
      <c r="I31" s="8">
        <f t="shared" si="0"/>
        <v>37230</v>
      </c>
      <c r="J31" s="8">
        <v>0</v>
      </c>
      <c r="K31" s="8">
        <f t="shared" si="1"/>
        <v>0</v>
      </c>
      <c r="L31" s="8">
        <f t="shared" si="2"/>
        <v>0</v>
      </c>
      <c r="M31" s="5"/>
      <c r="N31" s="8">
        <f t="shared" si="3"/>
        <v>0</v>
      </c>
      <c r="O31" s="8">
        <f t="shared" si="4"/>
        <v>0</v>
      </c>
      <c r="P31" s="5"/>
      <c r="Q31" s="5"/>
      <c r="R31" s="5"/>
      <c r="S31" s="9">
        <f t="shared" si="5"/>
        <v>87932</v>
      </c>
      <c r="T31" s="25">
        <v>188388</v>
      </c>
      <c r="U31" s="26">
        <f t="shared" si="6"/>
        <v>-100456</v>
      </c>
    </row>
    <row r="32" spans="1:21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/>
      <c r="H32" s="8">
        <v>0</v>
      </c>
      <c r="I32" s="8">
        <f t="shared" si="0"/>
        <v>0</v>
      </c>
      <c r="J32" s="8">
        <v>2000</v>
      </c>
      <c r="K32" s="8">
        <f t="shared" si="1"/>
        <v>300</v>
      </c>
      <c r="L32" s="8">
        <f t="shared" si="2"/>
        <v>1700</v>
      </c>
      <c r="M32" s="5"/>
      <c r="N32" s="8">
        <f t="shared" si="3"/>
        <v>0</v>
      </c>
      <c r="O32" s="8">
        <f t="shared" si="4"/>
        <v>0</v>
      </c>
      <c r="P32" s="5"/>
      <c r="Q32" s="5"/>
      <c r="R32" s="5"/>
      <c r="S32" s="9">
        <f t="shared" si="5"/>
        <v>41700</v>
      </c>
      <c r="T32" s="25">
        <v>26666.666666666664</v>
      </c>
      <c r="U32" s="26">
        <f t="shared" si="6"/>
        <v>15033.333333333336</v>
      </c>
    </row>
    <row r="33" spans="1:21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8"/>
      <c r="H33" s="5">
        <v>37230</v>
      </c>
      <c r="I33" s="8">
        <f t="shared" si="0"/>
        <v>37230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/>
      <c r="Q33" s="5"/>
      <c r="R33" s="15"/>
      <c r="S33" s="9">
        <f t="shared" si="5"/>
        <v>94230</v>
      </c>
      <c r="T33" s="25">
        <v>192586.66666666666</v>
      </c>
      <c r="U33" s="26">
        <f t="shared" si="6"/>
        <v>-98356.666666666657</v>
      </c>
    </row>
    <row r="34" spans="1:21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/>
      <c r="H34" s="8">
        <v>37230</v>
      </c>
      <c r="I34" s="8">
        <f t="shared" si="0"/>
        <v>37230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3"/>
        <v>0</v>
      </c>
      <c r="O34" s="8">
        <f t="shared" si="4"/>
        <v>0</v>
      </c>
      <c r="P34" s="5"/>
      <c r="Q34" s="5"/>
      <c r="R34" s="5"/>
      <c r="S34" s="9">
        <f t="shared" si="5"/>
        <v>94230</v>
      </c>
      <c r="T34" s="25">
        <v>118126.66666666666</v>
      </c>
      <c r="U34" s="26">
        <f t="shared" si="6"/>
        <v>-23896.666666666657</v>
      </c>
    </row>
    <row r="35" spans="1:21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8"/>
      <c r="H35" s="5">
        <v>37230</v>
      </c>
      <c r="I35" s="8">
        <f t="shared" si="0"/>
        <v>37230</v>
      </c>
      <c r="J35" s="8">
        <v>0</v>
      </c>
      <c r="K35" s="8">
        <f t="shared" si="1"/>
        <v>0</v>
      </c>
      <c r="L35" s="8">
        <f t="shared" si="2"/>
        <v>0</v>
      </c>
      <c r="M35" s="5"/>
      <c r="N35" s="8">
        <f t="shared" si="3"/>
        <v>0</v>
      </c>
      <c r="O35" s="8">
        <f t="shared" si="4"/>
        <v>0</v>
      </c>
      <c r="P35" s="5"/>
      <c r="Q35" s="5"/>
      <c r="R35" s="5"/>
      <c r="S35" s="9">
        <f t="shared" si="5"/>
        <v>94230</v>
      </c>
      <c r="T35" s="25">
        <v>279456.66666666669</v>
      </c>
      <c r="U35" s="26">
        <f t="shared" si="6"/>
        <v>-185226.66666666669</v>
      </c>
    </row>
    <row r="36" spans="1:21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8"/>
      <c r="H36" s="5">
        <v>37230</v>
      </c>
      <c r="I36" s="8">
        <f t="shared" si="0"/>
        <v>37230</v>
      </c>
      <c r="J36" s="8">
        <v>2000</v>
      </c>
      <c r="K36" s="8">
        <f t="shared" si="1"/>
        <v>300</v>
      </c>
      <c r="L36" s="8">
        <f t="shared" si="2"/>
        <v>1700</v>
      </c>
      <c r="M36" s="5"/>
      <c r="N36" s="8">
        <f t="shared" si="3"/>
        <v>0</v>
      </c>
      <c r="O36" s="8">
        <f t="shared" si="4"/>
        <v>0</v>
      </c>
      <c r="P36" s="5"/>
      <c r="Q36" s="5"/>
      <c r="R36" s="5"/>
      <c r="S36" s="9">
        <f t="shared" si="5"/>
        <v>95930</v>
      </c>
      <c r="T36" s="25">
        <v>192586.66666666666</v>
      </c>
      <c r="U36" s="26">
        <f t="shared" si="6"/>
        <v>-96656.666666666657</v>
      </c>
    </row>
    <row r="37" spans="1:21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/>
      <c r="H37" s="8">
        <v>0</v>
      </c>
      <c r="I37" s="8">
        <f t="shared" si="0"/>
        <v>0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3"/>
        <v>0</v>
      </c>
      <c r="O37" s="8">
        <f t="shared" si="4"/>
        <v>0</v>
      </c>
      <c r="P37" s="5"/>
      <c r="Q37" s="5"/>
      <c r="R37" s="5"/>
      <c r="S37" s="9">
        <f t="shared" si="5"/>
        <v>47016</v>
      </c>
      <c r="T37" s="25">
        <v>111470.66666666666</v>
      </c>
      <c r="U37" s="26">
        <f t="shared" si="6"/>
        <v>-64454.666666666657</v>
      </c>
    </row>
    <row r="38" spans="1:21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/>
      <c r="H38" s="8">
        <v>37230</v>
      </c>
      <c r="I38" s="8">
        <f t="shared" si="0"/>
        <v>37230</v>
      </c>
      <c r="J38" s="8">
        <v>2000</v>
      </c>
      <c r="K38" s="8">
        <f t="shared" si="1"/>
        <v>300</v>
      </c>
      <c r="L38" s="8">
        <f t="shared" si="2"/>
        <v>1700</v>
      </c>
      <c r="M38" s="5"/>
      <c r="N38" s="8">
        <f t="shared" si="3"/>
        <v>0</v>
      </c>
      <c r="O38" s="8">
        <f t="shared" si="4"/>
        <v>0</v>
      </c>
      <c r="P38" s="5"/>
      <c r="Q38" s="5"/>
      <c r="R38" s="5"/>
      <c r="S38" s="9">
        <f t="shared" si="5"/>
        <v>87144</v>
      </c>
      <c r="T38" s="25">
        <v>273599.33333333331</v>
      </c>
      <c r="U38" s="26">
        <f t="shared" si="6"/>
        <v>-186455.33333333331</v>
      </c>
    </row>
    <row r="39" spans="1:21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/>
      <c r="H39" s="8">
        <v>37230</v>
      </c>
      <c r="I39" s="8">
        <f t="shared" si="0"/>
        <v>37230</v>
      </c>
      <c r="J39" s="8">
        <v>0</v>
      </c>
      <c r="K39" s="8">
        <f t="shared" si="1"/>
        <v>0</v>
      </c>
      <c r="L39" s="8">
        <f t="shared" si="2"/>
        <v>0</v>
      </c>
      <c r="M39" s="5"/>
      <c r="N39" s="8">
        <f t="shared" si="3"/>
        <v>0</v>
      </c>
      <c r="O39" s="8">
        <f t="shared" si="4"/>
        <v>0</v>
      </c>
      <c r="P39" s="5"/>
      <c r="Q39" s="5"/>
      <c r="R39" s="5"/>
      <c r="S39" s="9">
        <f t="shared" si="5"/>
        <v>94230</v>
      </c>
      <c r="T39" s="25">
        <v>198586.66666666666</v>
      </c>
      <c r="U39" s="26">
        <f t="shared" si="6"/>
        <v>-104356.66666666666</v>
      </c>
    </row>
    <row r="40" spans="1:21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/>
      <c r="H40" s="8">
        <v>39091.56</v>
      </c>
      <c r="I40" s="8">
        <f t="shared" si="0"/>
        <v>39091.56</v>
      </c>
      <c r="J40" s="8">
        <v>0</v>
      </c>
      <c r="K40" s="8">
        <f t="shared" si="1"/>
        <v>0</v>
      </c>
      <c r="L40" s="8">
        <f t="shared" si="2"/>
        <v>0</v>
      </c>
      <c r="M40" s="5"/>
      <c r="N40" s="8">
        <f t="shared" si="3"/>
        <v>0</v>
      </c>
      <c r="O40" s="8">
        <f t="shared" si="4"/>
        <v>0</v>
      </c>
      <c r="P40" s="5"/>
      <c r="Q40" s="5"/>
      <c r="R40" s="5"/>
      <c r="S40" s="9">
        <f t="shared" si="5"/>
        <v>92793.56</v>
      </c>
      <c r="T40" s="25">
        <v>198834.24</v>
      </c>
      <c r="U40" s="26">
        <f t="shared" si="6"/>
        <v>-106040.68</v>
      </c>
    </row>
    <row r="41" spans="1:21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/>
      <c r="H41" s="8">
        <v>0</v>
      </c>
      <c r="I41" s="8">
        <f t="shared" si="0"/>
        <v>0</v>
      </c>
      <c r="J41" s="8">
        <v>2000</v>
      </c>
      <c r="K41" s="8">
        <f t="shared" si="1"/>
        <v>300</v>
      </c>
      <c r="L41" s="8">
        <f t="shared" si="2"/>
        <v>1700</v>
      </c>
      <c r="M41" s="5"/>
      <c r="N41" s="8">
        <f t="shared" si="3"/>
        <v>0</v>
      </c>
      <c r="O41" s="8">
        <f t="shared" si="4"/>
        <v>0</v>
      </c>
      <c r="P41" s="5"/>
      <c r="Q41" s="5"/>
      <c r="R41" s="5"/>
      <c r="S41" s="9">
        <f t="shared" si="5"/>
        <v>48716</v>
      </c>
      <c r="T41" s="25">
        <v>185930.66666666666</v>
      </c>
      <c r="U41" s="26">
        <f t="shared" si="6"/>
        <v>-137214.66666666666</v>
      </c>
    </row>
    <row r="42" spans="1:21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8"/>
      <c r="H42" s="5">
        <v>39091.56</v>
      </c>
      <c r="I42" s="8">
        <f t="shared" si="0"/>
        <v>39091.56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3"/>
        <v>0</v>
      </c>
      <c r="O42" s="8">
        <f t="shared" si="4"/>
        <v>0</v>
      </c>
      <c r="P42" s="5"/>
      <c r="Q42" s="5"/>
      <c r="R42" s="5"/>
      <c r="S42" s="9">
        <f t="shared" si="5"/>
        <v>87305.56</v>
      </c>
      <c r="T42" s="25">
        <v>324480.77333333332</v>
      </c>
      <c r="U42" s="26">
        <f t="shared" si="6"/>
        <v>-237175.21333333332</v>
      </c>
    </row>
    <row r="43" spans="1:21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/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/>
      <c r="Q43" s="5"/>
      <c r="R43" s="5"/>
      <c r="S43" s="9">
        <f t="shared" si="5"/>
        <v>57000</v>
      </c>
      <c r="T43" s="25">
        <v>43666.666666666664</v>
      </c>
      <c r="U43" s="26">
        <f t="shared" si="6"/>
        <v>13333.333333333336</v>
      </c>
    </row>
    <row r="44" spans="1:21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8"/>
      <c r="H44" s="5">
        <v>37230</v>
      </c>
      <c r="I44" s="8">
        <f t="shared" si="0"/>
        <v>37230</v>
      </c>
      <c r="J44" s="8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/>
      <c r="Q44" s="5"/>
      <c r="R44" s="5"/>
      <c r="S44" s="9">
        <f t="shared" si="5"/>
        <v>94230</v>
      </c>
      <c r="T44" s="25">
        <v>192586.66666666666</v>
      </c>
      <c r="U44" s="26">
        <f t="shared" si="6"/>
        <v>-98356.666666666657</v>
      </c>
    </row>
    <row r="45" spans="1:21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/>
      <c r="H45" s="8">
        <v>37230</v>
      </c>
      <c r="I45" s="8">
        <f t="shared" si="0"/>
        <v>37230</v>
      </c>
      <c r="J45" s="8">
        <v>0</v>
      </c>
      <c r="K45" s="8">
        <f t="shared" si="1"/>
        <v>0</v>
      </c>
      <c r="L45" s="8">
        <f t="shared" si="2"/>
        <v>0</v>
      </c>
      <c r="M45" s="5"/>
      <c r="N45" s="8">
        <f t="shared" si="3"/>
        <v>0</v>
      </c>
      <c r="O45" s="8">
        <f t="shared" si="4"/>
        <v>0</v>
      </c>
      <c r="P45" s="5"/>
      <c r="Q45" s="5"/>
      <c r="R45" s="5"/>
      <c r="S45" s="9">
        <f t="shared" si="5"/>
        <v>88265</v>
      </c>
      <c r="T45" s="25">
        <v>188610</v>
      </c>
      <c r="U45" s="26">
        <f t="shared" si="6"/>
        <v>-100345</v>
      </c>
    </row>
    <row r="46" spans="1:21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/>
      <c r="H46" s="8">
        <v>37230</v>
      </c>
      <c r="I46" s="8">
        <f t="shared" si="0"/>
        <v>37230</v>
      </c>
      <c r="J46" s="8">
        <v>0</v>
      </c>
      <c r="K46" s="8">
        <f t="shared" si="1"/>
        <v>0</v>
      </c>
      <c r="L46" s="8">
        <f t="shared" si="2"/>
        <v>0</v>
      </c>
      <c r="M46" s="5"/>
      <c r="N46" s="8">
        <f t="shared" si="3"/>
        <v>0</v>
      </c>
      <c r="O46" s="8">
        <f t="shared" si="4"/>
        <v>0</v>
      </c>
      <c r="P46" s="5"/>
      <c r="Q46" s="5"/>
      <c r="R46" s="5"/>
      <c r="S46" s="9">
        <f t="shared" si="5"/>
        <v>85444</v>
      </c>
      <c r="T46" s="25">
        <v>459749.33333333331</v>
      </c>
      <c r="U46" s="26">
        <f t="shared" si="6"/>
        <v>-374305.33333333331</v>
      </c>
    </row>
    <row r="47" spans="1:21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8"/>
      <c r="H47" s="5">
        <v>37230</v>
      </c>
      <c r="I47" s="8">
        <f t="shared" si="0"/>
        <v>37230</v>
      </c>
      <c r="J47" s="8">
        <v>0</v>
      </c>
      <c r="K47" s="8">
        <f t="shared" si="1"/>
        <v>0</v>
      </c>
      <c r="L47" s="8">
        <f t="shared" si="2"/>
        <v>0</v>
      </c>
      <c r="M47" s="5"/>
      <c r="N47" s="8">
        <f t="shared" si="3"/>
        <v>0</v>
      </c>
      <c r="O47" s="8">
        <f t="shared" si="4"/>
        <v>0</v>
      </c>
      <c r="P47" s="5"/>
      <c r="Q47" s="5"/>
      <c r="R47" s="5"/>
      <c r="S47" s="9">
        <f t="shared" si="5"/>
        <v>84246</v>
      </c>
      <c r="T47" s="25">
        <v>185930.66666666666</v>
      </c>
      <c r="U47" s="26">
        <f t="shared" si="6"/>
        <v>-101684.66666666666</v>
      </c>
    </row>
    <row r="48" spans="1:21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/>
      <c r="H48" s="8">
        <v>37230</v>
      </c>
      <c r="I48" s="8">
        <f t="shared" si="0"/>
        <v>37230</v>
      </c>
      <c r="J48" s="8">
        <v>2000</v>
      </c>
      <c r="K48" s="8">
        <f t="shared" si="1"/>
        <v>300</v>
      </c>
      <c r="L48" s="8">
        <f t="shared" si="2"/>
        <v>1700</v>
      </c>
      <c r="M48" s="5">
        <v>35000</v>
      </c>
      <c r="N48" s="8">
        <f t="shared" si="3"/>
        <v>5250</v>
      </c>
      <c r="O48" s="8">
        <f t="shared" si="4"/>
        <v>29750</v>
      </c>
      <c r="P48" s="5"/>
      <c r="Q48" s="5"/>
      <c r="R48" s="5"/>
      <c r="S48" s="9">
        <f t="shared" si="5"/>
        <v>125680</v>
      </c>
      <c r="T48" s="25">
        <v>222336.66666666666</v>
      </c>
      <c r="U48" s="26">
        <f t="shared" si="6"/>
        <v>-96656.666666666657</v>
      </c>
    </row>
    <row r="49" spans="1:21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/>
      <c r="H49" s="8">
        <v>37230</v>
      </c>
      <c r="I49" s="8">
        <f t="shared" si="0"/>
        <v>37230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/>
      <c r="Q49" s="5"/>
      <c r="R49" s="5"/>
      <c r="S49" s="9">
        <f t="shared" si="5"/>
        <v>84246</v>
      </c>
      <c r="T49" s="25">
        <v>185930.66666666666</v>
      </c>
      <c r="U49" s="26">
        <f t="shared" si="6"/>
        <v>-101684.66666666666</v>
      </c>
    </row>
    <row r="50" spans="1:21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/>
      <c r="H50" s="8">
        <v>37230</v>
      </c>
      <c r="I50" s="8">
        <f t="shared" si="0"/>
        <v>37230</v>
      </c>
      <c r="J50" s="8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/>
      <c r="Q50" s="5"/>
      <c r="R50" s="5"/>
      <c r="S50" s="9">
        <f t="shared" si="5"/>
        <v>94230</v>
      </c>
      <c r="T50" s="25">
        <v>316686.66666666669</v>
      </c>
      <c r="U50" s="26">
        <f t="shared" si="6"/>
        <v>-222456.66666666669</v>
      </c>
    </row>
    <row r="51" spans="1:21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/>
      <c r="H51" s="8">
        <v>0</v>
      </c>
      <c r="I51" s="8">
        <f t="shared" si="0"/>
        <v>0</v>
      </c>
      <c r="J51" s="8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/>
      <c r="Q51" s="5"/>
      <c r="R51" s="5"/>
      <c r="S51" s="9">
        <f t="shared" si="5"/>
        <v>50702</v>
      </c>
      <c r="T51" s="25">
        <v>188388</v>
      </c>
      <c r="U51" s="26">
        <f t="shared" si="6"/>
        <v>-137686</v>
      </c>
    </row>
    <row r="52" spans="1:21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/>
      <c r="H52" s="8">
        <v>37230</v>
      </c>
      <c r="I52" s="8">
        <f t="shared" si="0"/>
        <v>37230</v>
      </c>
      <c r="J52" s="8">
        <v>2000</v>
      </c>
      <c r="K52" s="8">
        <f t="shared" si="1"/>
        <v>300</v>
      </c>
      <c r="L52" s="8">
        <f t="shared" si="2"/>
        <v>1700</v>
      </c>
      <c r="M52" s="5"/>
      <c r="N52" s="8">
        <f t="shared" si="3"/>
        <v>0</v>
      </c>
      <c r="O52" s="8">
        <f t="shared" si="4"/>
        <v>0</v>
      </c>
      <c r="P52" s="5"/>
      <c r="Q52" s="5"/>
      <c r="R52" s="5"/>
      <c r="S52" s="9">
        <f t="shared" si="5"/>
        <v>95930</v>
      </c>
      <c r="T52" s="25">
        <v>118126.66666666666</v>
      </c>
      <c r="U52" s="26">
        <f t="shared" si="6"/>
        <v>-22196.666666666657</v>
      </c>
    </row>
    <row r="53" spans="1:21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/>
      <c r="H53" s="8">
        <v>37230</v>
      </c>
      <c r="I53" s="8">
        <f t="shared" si="0"/>
        <v>37230</v>
      </c>
      <c r="J53" s="8">
        <v>2000</v>
      </c>
      <c r="K53" s="8">
        <f t="shared" si="1"/>
        <v>300</v>
      </c>
      <c r="L53" s="8">
        <f t="shared" si="2"/>
        <v>1700</v>
      </c>
      <c r="M53" s="5"/>
      <c r="N53" s="8">
        <f t="shared" si="3"/>
        <v>0</v>
      </c>
      <c r="O53" s="8">
        <f t="shared" si="4"/>
        <v>0</v>
      </c>
      <c r="P53" s="5"/>
      <c r="Q53" s="5"/>
      <c r="R53" s="5"/>
      <c r="S53" s="9">
        <f t="shared" si="5"/>
        <v>89632</v>
      </c>
      <c r="T53" s="25">
        <v>113928</v>
      </c>
      <c r="U53" s="26">
        <f t="shared" si="6"/>
        <v>-24296</v>
      </c>
    </row>
    <row r="54" spans="1:21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/>
      <c r="H54" s="8">
        <v>39091.56</v>
      </c>
      <c r="I54" s="8">
        <f t="shared" si="0"/>
        <v>39091.56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86107.56</v>
      </c>
      <c r="T54" s="25">
        <v>115193.78666666665</v>
      </c>
      <c r="U54" s="26">
        <f t="shared" si="6"/>
        <v>-29086.226666666655</v>
      </c>
    </row>
    <row r="55" spans="1:21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/>
      <c r="H55" s="8">
        <v>37230</v>
      </c>
      <c r="I55" s="8">
        <f t="shared" si="0"/>
        <v>37230</v>
      </c>
      <c r="J55" s="8">
        <v>0</v>
      </c>
      <c r="K55" s="8">
        <f t="shared" si="1"/>
        <v>0</v>
      </c>
      <c r="L55" s="8">
        <f t="shared" si="2"/>
        <v>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94230</v>
      </c>
      <c r="T55" s="25">
        <v>316686.66666666669</v>
      </c>
      <c r="U55" s="26">
        <f t="shared" si="6"/>
        <v>-222456.66666666669</v>
      </c>
    </row>
    <row r="56" spans="1:21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8"/>
      <c r="H56" s="27">
        <v>28543.040000000001</v>
      </c>
      <c r="I56" s="8">
        <f t="shared" si="0"/>
        <v>28543.040000000001</v>
      </c>
      <c r="J56" s="8">
        <v>0</v>
      </c>
      <c r="K56" s="8">
        <f t="shared" si="1"/>
        <v>0</v>
      </c>
      <c r="L56" s="8">
        <f t="shared" si="2"/>
        <v>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79245.040000000008</v>
      </c>
      <c r="T56" s="25">
        <v>102629.12</v>
      </c>
      <c r="U56" s="26">
        <f t="shared" si="6"/>
        <v>-23384.079999999987</v>
      </c>
    </row>
    <row r="57" spans="1:21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/>
      <c r="H57" s="8">
        <v>37230</v>
      </c>
      <c r="I57" s="8">
        <f t="shared" si="0"/>
        <v>37230</v>
      </c>
      <c r="J57" s="8">
        <v>2000</v>
      </c>
      <c r="K57" s="8">
        <f t="shared" si="1"/>
        <v>300</v>
      </c>
      <c r="L57" s="8">
        <f t="shared" si="2"/>
        <v>1700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95930</v>
      </c>
      <c r="T57" s="25">
        <v>43666.666666666664</v>
      </c>
      <c r="U57" s="26">
        <f t="shared" si="6"/>
        <v>52263.333333333336</v>
      </c>
    </row>
    <row r="58" spans="1:21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8"/>
      <c r="H58" s="5">
        <v>0</v>
      </c>
      <c r="I58" s="8">
        <f t="shared" si="0"/>
        <v>0</v>
      </c>
      <c r="J58" s="8">
        <v>2000</v>
      </c>
      <c r="K58" s="8">
        <f t="shared" si="1"/>
        <v>300</v>
      </c>
      <c r="L58" s="8">
        <f t="shared" si="2"/>
        <v>1700</v>
      </c>
      <c r="M58" s="5"/>
      <c r="N58" s="8">
        <f t="shared" si="3"/>
        <v>0</v>
      </c>
      <c r="O58" s="8">
        <f t="shared" si="4"/>
        <v>0</v>
      </c>
      <c r="P58" s="5"/>
      <c r="Q58" s="5"/>
      <c r="R58" s="5"/>
      <c r="S58" s="9">
        <f t="shared" si="5"/>
        <v>48716</v>
      </c>
      <c r="T58" s="25">
        <v>37010.666666666664</v>
      </c>
      <c r="U58" s="26">
        <f t="shared" si="6"/>
        <v>11705.333333333336</v>
      </c>
    </row>
    <row r="59" spans="1:21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8"/>
      <c r="H59" s="5">
        <v>37230</v>
      </c>
      <c r="I59" s="8">
        <f t="shared" si="0"/>
        <v>37230</v>
      </c>
      <c r="J59" s="8">
        <v>0</v>
      </c>
      <c r="K59" s="8">
        <f t="shared" si="1"/>
        <v>0</v>
      </c>
      <c r="L59" s="8">
        <f t="shared" si="2"/>
        <v>0</v>
      </c>
      <c r="M59" s="5"/>
      <c r="N59" s="8">
        <f t="shared" si="3"/>
        <v>0</v>
      </c>
      <c r="O59" s="8">
        <f t="shared" si="4"/>
        <v>0</v>
      </c>
      <c r="P59" s="5"/>
      <c r="Q59" s="5"/>
      <c r="R59" s="5"/>
      <c r="S59" s="9">
        <f t="shared" si="5"/>
        <v>88265</v>
      </c>
      <c r="T59" s="25">
        <v>275480</v>
      </c>
      <c r="U59" s="26">
        <f t="shared" si="6"/>
        <v>-187215</v>
      </c>
    </row>
    <row r="60" spans="1:21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/>
      <c r="H60" s="8">
        <v>37230</v>
      </c>
      <c r="I60" s="8">
        <f t="shared" si="0"/>
        <v>37230</v>
      </c>
      <c r="J60" s="8">
        <v>2000</v>
      </c>
      <c r="K60" s="8">
        <f t="shared" si="1"/>
        <v>300</v>
      </c>
      <c r="L60" s="8">
        <f t="shared" si="2"/>
        <v>1700</v>
      </c>
      <c r="M60" s="5">
        <v>35000</v>
      </c>
      <c r="N60" s="8">
        <f t="shared" si="3"/>
        <v>5250</v>
      </c>
      <c r="O60" s="8">
        <f t="shared" si="4"/>
        <v>29750</v>
      </c>
      <c r="P60" s="5"/>
      <c r="Q60" s="5"/>
      <c r="R60" s="5"/>
      <c r="S60" s="9">
        <f t="shared" si="5"/>
        <v>125680</v>
      </c>
      <c r="T60" s="25">
        <v>309206.66666666669</v>
      </c>
      <c r="U60" s="26">
        <f t="shared" si="6"/>
        <v>-183526.66666666669</v>
      </c>
    </row>
    <row r="61" spans="1:21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/>
      <c r="H61" s="8">
        <v>37230</v>
      </c>
      <c r="I61" s="8">
        <f t="shared" si="0"/>
        <v>37230</v>
      </c>
      <c r="J61" s="8">
        <v>0</v>
      </c>
      <c r="K61" s="8">
        <f t="shared" si="1"/>
        <v>0</v>
      </c>
      <c r="L61" s="8">
        <f t="shared" si="2"/>
        <v>0</v>
      </c>
      <c r="M61" s="5"/>
      <c r="N61" s="8">
        <f t="shared" si="3"/>
        <v>0</v>
      </c>
      <c r="O61" s="8">
        <f t="shared" si="4"/>
        <v>0</v>
      </c>
      <c r="P61" s="5"/>
      <c r="Q61" s="5"/>
      <c r="R61" s="5"/>
      <c r="S61" s="9">
        <f t="shared" si="5"/>
        <v>94230</v>
      </c>
      <c r="T61" s="25">
        <v>118126.66666666666</v>
      </c>
      <c r="U61" s="26">
        <f t="shared" si="6"/>
        <v>-23896.666666666657</v>
      </c>
    </row>
    <row r="62" spans="1:21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/>
      <c r="H62" s="8">
        <v>0</v>
      </c>
      <c r="I62" s="8">
        <f t="shared" si="0"/>
        <v>0</v>
      </c>
      <c r="J62" s="8">
        <v>2000</v>
      </c>
      <c r="K62" s="8">
        <f t="shared" si="1"/>
        <v>300</v>
      </c>
      <c r="L62" s="8">
        <f t="shared" si="2"/>
        <v>1700</v>
      </c>
      <c r="M62" s="8"/>
      <c r="N62" s="8">
        <f t="shared" si="3"/>
        <v>0</v>
      </c>
      <c r="O62" s="8">
        <f t="shared" si="4"/>
        <v>0</v>
      </c>
      <c r="P62" s="5"/>
      <c r="Q62" s="5"/>
      <c r="R62" s="5"/>
      <c r="S62" s="9">
        <f t="shared" si="5"/>
        <v>58700</v>
      </c>
      <c r="T62" s="25">
        <v>167766.66666666666</v>
      </c>
      <c r="U62" s="26">
        <f t="shared" si="6"/>
        <v>-109066.66666666666</v>
      </c>
    </row>
    <row r="63" spans="1:21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/>
      <c r="H63" s="8">
        <v>39091.56</v>
      </c>
      <c r="I63" s="8">
        <f t="shared" si="0"/>
        <v>39091.56</v>
      </c>
      <c r="J63" s="8">
        <v>0</v>
      </c>
      <c r="K63" s="8">
        <f t="shared" si="1"/>
        <v>0</v>
      </c>
      <c r="L63" s="8">
        <f t="shared" si="2"/>
        <v>0</v>
      </c>
      <c r="M63" s="5"/>
      <c r="N63" s="8">
        <f t="shared" si="3"/>
        <v>0</v>
      </c>
      <c r="O63" s="8">
        <f t="shared" si="4"/>
        <v>0</v>
      </c>
      <c r="P63" s="5"/>
      <c r="Q63" s="5"/>
      <c r="R63" s="5"/>
      <c r="S63" s="9">
        <f t="shared" si="5"/>
        <v>99091.56</v>
      </c>
      <c r="T63" s="25">
        <v>203032.90666666665</v>
      </c>
      <c r="U63" s="26">
        <f t="shared" si="6"/>
        <v>-103941.34666666665</v>
      </c>
    </row>
    <row r="64" spans="1:21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8"/>
      <c r="H64" s="27">
        <v>39091.56</v>
      </c>
      <c r="I64" s="8">
        <f t="shared" si="0"/>
        <v>39091.56</v>
      </c>
      <c r="J64" s="8">
        <v>2000</v>
      </c>
      <c r="K64" s="8">
        <f t="shared" si="1"/>
        <v>300</v>
      </c>
      <c r="L64" s="8">
        <f t="shared" si="2"/>
        <v>1700</v>
      </c>
      <c r="M64" s="5"/>
      <c r="N64" s="8">
        <f t="shared" si="3"/>
        <v>0</v>
      </c>
      <c r="O64" s="8">
        <f t="shared" si="4"/>
        <v>0</v>
      </c>
      <c r="P64" s="5"/>
      <c r="Q64" s="5"/>
      <c r="R64" s="5"/>
      <c r="S64" s="9">
        <f t="shared" si="5"/>
        <v>90807.56</v>
      </c>
      <c r="T64" s="25">
        <v>118193.78666666665</v>
      </c>
      <c r="U64" s="26">
        <f t="shared" si="6"/>
        <v>-27386.226666666655</v>
      </c>
    </row>
    <row r="65" spans="1:21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/>
      <c r="H65" s="8">
        <v>37230</v>
      </c>
      <c r="I65" s="8">
        <f t="shared" si="0"/>
        <v>37230</v>
      </c>
      <c r="J65" s="8">
        <v>0</v>
      </c>
      <c r="K65" s="8">
        <f t="shared" si="1"/>
        <v>0</v>
      </c>
      <c r="L65" s="8">
        <f t="shared" si="2"/>
        <v>0</v>
      </c>
      <c r="M65" s="5"/>
      <c r="N65" s="8">
        <f t="shared" si="3"/>
        <v>0</v>
      </c>
      <c r="O65" s="8">
        <f t="shared" si="4"/>
        <v>0</v>
      </c>
      <c r="P65" s="5"/>
      <c r="Q65" s="5"/>
      <c r="R65" s="5"/>
      <c r="S65" s="9">
        <f t="shared" si="5"/>
        <v>88265</v>
      </c>
      <c r="T65" s="25">
        <v>188610</v>
      </c>
      <c r="U65" s="26">
        <f t="shared" si="6"/>
        <v>-100345</v>
      </c>
    </row>
    <row r="66" spans="1:21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/>
      <c r="H66" s="8">
        <v>37230</v>
      </c>
      <c r="I66" s="8">
        <f t="shared" si="0"/>
        <v>37230</v>
      </c>
      <c r="J66" s="8">
        <v>0</v>
      </c>
      <c r="K66" s="8">
        <f t="shared" si="1"/>
        <v>0</v>
      </c>
      <c r="L66" s="8">
        <f t="shared" si="2"/>
        <v>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94230</v>
      </c>
      <c r="T66" s="25">
        <v>279456.66666666669</v>
      </c>
      <c r="U66" s="26">
        <f t="shared" si="6"/>
        <v>-185226.66666666669</v>
      </c>
    </row>
    <row r="67" spans="1:21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/>
      <c r="H67" s="8">
        <v>37230</v>
      </c>
      <c r="I67" s="8">
        <f t="shared" si="0"/>
        <v>37230</v>
      </c>
      <c r="J67" s="8">
        <v>0</v>
      </c>
      <c r="K67" s="8">
        <f t="shared" si="1"/>
        <v>0</v>
      </c>
      <c r="L67" s="8">
        <f t="shared" si="2"/>
        <v>0</v>
      </c>
      <c r="M67" s="5"/>
      <c r="N67" s="8">
        <f t="shared" si="3"/>
        <v>0</v>
      </c>
      <c r="O67" s="8">
        <f t="shared" si="4"/>
        <v>0</v>
      </c>
      <c r="P67" s="5"/>
      <c r="Q67" s="5"/>
      <c r="R67" s="5"/>
      <c r="S67" s="9">
        <f t="shared" si="5"/>
        <v>84246</v>
      </c>
      <c r="T67" s="25">
        <v>111470.66666666666</v>
      </c>
      <c r="U67" s="26">
        <f t="shared" si="6"/>
        <v>-27224.666666666657</v>
      </c>
    </row>
    <row r="68" spans="1:21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/>
      <c r="H68" s="8">
        <v>37230</v>
      </c>
      <c r="I68" s="8">
        <f t="shared" si="0"/>
        <v>37230</v>
      </c>
      <c r="J68" s="8">
        <v>0</v>
      </c>
      <c r="K68" s="8">
        <f t="shared" si="1"/>
        <v>0</v>
      </c>
      <c r="L68" s="8">
        <f t="shared" si="2"/>
        <v>0</v>
      </c>
      <c r="M68" s="5">
        <v>35000</v>
      </c>
      <c r="N68" s="8">
        <f t="shared" si="3"/>
        <v>5250</v>
      </c>
      <c r="O68" s="8">
        <f t="shared" si="4"/>
        <v>29750</v>
      </c>
      <c r="P68" s="5"/>
      <c r="Q68" s="5"/>
      <c r="R68" s="5"/>
      <c r="S68" s="9">
        <f t="shared" si="5"/>
        <v>123980</v>
      </c>
      <c r="T68" s="25">
        <v>309206.66666666669</v>
      </c>
      <c r="U68" s="26">
        <f t="shared" si="6"/>
        <v>-185226.66666666669</v>
      </c>
    </row>
    <row r="69" spans="1:21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/>
      <c r="H69" s="8">
        <v>0</v>
      </c>
      <c r="I69" s="8">
        <f t="shared" si="0"/>
        <v>0</v>
      </c>
      <c r="J69" s="8">
        <v>2000</v>
      </c>
      <c r="K69" s="8">
        <f t="shared" si="1"/>
        <v>300</v>
      </c>
      <c r="L69" s="8">
        <f t="shared" si="2"/>
        <v>1700</v>
      </c>
      <c r="M69" s="5"/>
      <c r="N69" s="8">
        <f t="shared" si="3"/>
        <v>0</v>
      </c>
      <c r="O69" s="8">
        <f t="shared" si="4"/>
        <v>0</v>
      </c>
      <c r="P69" s="5"/>
      <c r="Q69" s="5"/>
      <c r="R69" s="5"/>
      <c r="S69" s="9">
        <f t="shared" si="5"/>
        <v>48716</v>
      </c>
      <c r="T69" s="25">
        <v>185930.66666666666</v>
      </c>
      <c r="U69" s="26">
        <f t="shared" si="6"/>
        <v>-137214.66666666666</v>
      </c>
    </row>
    <row r="70" spans="1:21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8"/>
      <c r="H70" s="5">
        <v>0</v>
      </c>
      <c r="I70" s="8">
        <f t="shared" si="0"/>
        <v>0</v>
      </c>
      <c r="J70" s="8">
        <v>2000</v>
      </c>
      <c r="K70" s="8">
        <f t="shared" si="1"/>
        <v>300</v>
      </c>
      <c r="L70" s="8">
        <f t="shared" si="2"/>
        <v>1700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58700</v>
      </c>
      <c r="T70" s="25">
        <v>316686.66666666669</v>
      </c>
      <c r="U70" s="26">
        <f t="shared" si="6"/>
        <v>-257986.66666666669</v>
      </c>
    </row>
    <row r="71" spans="1:21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/>
      <c r="H71" s="8">
        <v>37230</v>
      </c>
      <c r="I71" s="8">
        <f t="shared" ref="I71:I134" si="7">G71+H71</f>
        <v>37230</v>
      </c>
      <c r="J71" s="8">
        <v>0</v>
      </c>
      <c r="K71" s="8">
        <f t="shared" ref="K71:K134" si="8">J71*15%</f>
        <v>0</v>
      </c>
      <c r="L71" s="8">
        <f t="shared" ref="L71:L134" si="9">J71-K71</f>
        <v>0</v>
      </c>
      <c r="M71" s="5"/>
      <c r="N71" s="8">
        <f t="shared" ref="N71:N134" si="10">M71*15%</f>
        <v>0</v>
      </c>
      <c r="O71" s="8">
        <f t="shared" ref="O71:O134" si="11">M71-N71</f>
        <v>0</v>
      </c>
      <c r="P71" s="5"/>
      <c r="Q71" s="5"/>
      <c r="R71" s="5"/>
      <c r="S71" s="9">
        <f t="shared" ref="S71:S134" si="12">E71+F71+G71+H71+L71+O71+P71+Q71</f>
        <v>85444</v>
      </c>
      <c r="T71" s="25">
        <v>186729.33333333334</v>
      </c>
      <c r="U71" s="26">
        <f t="shared" ref="U71:U134" si="13">S71-T71</f>
        <v>-101285.33333333334</v>
      </c>
    </row>
    <row r="72" spans="1:21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/>
      <c r="H72" s="8">
        <v>0</v>
      </c>
      <c r="I72" s="8">
        <f t="shared" si="7"/>
        <v>0</v>
      </c>
      <c r="J72" s="8">
        <v>0</v>
      </c>
      <c r="K72" s="8">
        <f t="shared" si="8"/>
        <v>0</v>
      </c>
      <c r="L72" s="8">
        <f t="shared" si="9"/>
        <v>0</v>
      </c>
      <c r="M72" s="5"/>
      <c r="N72" s="8">
        <f t="shared" si="10"/>
        <v>0</v>
      </c>
      <c r="O72" s="8">
        <f t="shared" si="11"/>
        <v>0</v>
      </c>
      <c r="P72" s="5"/>
      <c r="Q72" s="5"/>
      <c r="R72" s="5"/>
      <c r="S72" s="9">
        <f t="shared" si="12"/>
        <v>47016</v>
      </c>
      <c r="T72" s="25">
        <v>37010.666666666664</v>
      </c>
      <c r="U72" s="26">
        <f t="shared" si="13"/>
        <v>10005.333333333336</v>
      </c>
    </row>
    <row r="73" spans="1:21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8"/>
      <c r="H73" s="5">
        <v>0</v>
      </c>
      <c r="I73" s="8">
        <f t="shared" si="7"/>
        <v>0</v>
      </c>
      <c r="J73" s="8">
        <v>0</v>
      </c>
      <c r="K73" s="8">
        <f t="shared" si="8"/>
        <v>0</v>
      </c>
      <c r="L73" s="8">
        <f t="shared" si="9"/>
        <v>0</v>
      </c>
      <c r="M73" s="5"/>
      <c r="N73" s="8">
        <f t="shared" si="10"/>
        <v>0</v>
      </c>
      <c r="O73" s="8">
        <f t="shared" si="11"/>
        <v>0</v>
      </c>
      <c r="P73" s="5"/>
      <c r="Q73" s="5"/>
      <c r="R73" s="5"/>
      <c r="S73" s="9">
        <f t="shared" si="12"/>
        <v>57000</v>
      </c>
      <c r="T73" s="25">
        <v>217406.66666666666</v>
      </c>
      <c r="U73" s="26">
        <f t="shared" si="13"/>
        <v>-160406.66666666666</v>
      </c>
    </row>
    <row r="74" spans="1:21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8"/>
      <c r="H74" s="5">
        <v>37230</v>
      </c>
      <c r="I74" s="8">
        <f t="shared" si="7"/>
        <v>37230</v>
      </c>
      <c r="J74" s="8">
        <v>0</v>
      </c>
      <c r="K74" s="8">
        <f t="shared" si="8"/>
        <v>0</v>
      </c>
      <c r="L74" s="8">
        <f t="shared" si="9"/>
        <v>0</v>
      </c>
      <c r="M74" s="5">
        <v>35000</v>
      </c>
      <c r="N74" s="8">
        <f t="shared" si="10"/>
        <v>5250</v>
      </c>
      <c r="O74" s="8">
        <f t="shared" si="11"/>
        <v>29750</v>
      </c>
      <c r="P74" s="5"/>
      <c r="Q74" s="5"/>
      <c r="R74" s="5"/>
      <c r="S74" s="9">
        <f t="shared" si="12"/>
        <v>123980</v>
      </c>
      <c r="T74" s="25">
        <v>222336.66666666666</v>
      </c>
      <c r="U74" s="26">
        <f t="shared" si="13"/>
        <v>-98356.666666666657</v>
      </c>
    </row>
    <row r="75" spans="1:21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8"/>
      <c r="H75" s="5">
        <v>37230</v>
      </c>
      <c r="I75" s="8">
        <f t="shared" si="7"/>
        <v>37230</v>
      </c>
      <c r="J75" s="8">
        <v>2000</v>
      </c>
      <c r="K75" s="8">
        <f t="shared" si="8"/>
        <v>300</v>
      </c>
      <c r="L75" s="8">
        <f t="shared" si="9"/>
        <v>1700</v>
      </c>
      <c r="M75" s="5"/>
      <c r="N75" s="8">
        <f t="shared" si="10"/>
        <v>0</v>
      </c>
      <c r="O75" s="8">
        <f t="shared" si="11"/>
        <v>0</v>
      </c>
      <c r="P75" s="5"/>
      <c r="Q75" s="5"/>
      <c r="R75" s="5"/>
      <c r="S75" s="9">
        <f t="shared" si="12"/>
        <v>89965</v>
      </c>
      <c r="T75" s="25">
        <v>287890</v>
      </c>
      <c r="U75" s="26">
        <f t="shared" si="13"/>
        <v>-197925</v>
      </c>
    </row>
    <row r="76" spans="1:21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/>
      <c r="H76" s="8">
        <v>37230</v>
      </c>
      <c r="I76" s="8">
        <f t="shared" si="7"/>
        <v>37230</v>
      </c>
      <c r="J76" s="8">
        <v>0</v>
      </c>
      <c r="K76" s="8">
        <f t="shared" si="8"/>
        <v>0</v>
      </c>
      <c r="L76" s="8">
        <f t="shared" si="9"/>
        <v>0</v>
      </c>
      <c r="M76" s="8"/>
      <c r="N76" s="8">
        <f t="shared" si="10"/>
        <v>0</v>
      </c>
      <c r="O76" s="8">
        <f t="shared" si="11"/>
        <v>0</v>
      </c>
      <c r="P76" s="5"/>
      <c r="Q76" s="5"/>
      <c r="R76" s="5"/>
      <c r="S76" s="9">
        <f t="shared" si="12"/>
        <v>84246</v>
      </c>
      <c r="T76" s="25">
        <v>185930.66666666666</v>
      </c>
      <c r="U76" s="26">
        <f t="shared" si="13"/>
        <v>-101684.66666666666</v>
      </c>
    </row>
    <row r="77" spans="1:21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8"/>
      <c r="H77" s="5">
        <v>37230</v>
      </c>
      <c r="I77" s="8">
        <f t="shared" si="7"/>
        <v>37230</v>
      </c>
      <c r="J77" s="8">
        <v>2000</v>
      </c>
      <c r="K77" s="8">
        <f t="shared" si="8"/>
        <v>300</v>
      </c>
      <c r="L77" s="8">
        <f t="shared" si="9"/>
        <v>1700</v>
      </c>
      <c r="M77" s="5"/>
      <c r="N77" s="8">
        <f t="shared" si="10"/>
        <v>0</v>
      </c>
      <c r="O77" s="8">
        <f t="shared" si="11"/>
        <v>0</v>
      </c>
      <c r="P77" s="5"/>
      <c r="Q77" s="5"/>
      <c r="R77" s="5"/>
      <c r="S77" s="9">
        <f t="shared" si="12"/>
        <v>95930</v>
      </c>
      <c r="T77" s="25">
        <v>304276.66666666669</v>
      </c>
      <c r="U77" s="26">
        <f t="shared" si="13"/>
        <v>-208346.66666666669</v>
      </c>
    </row>
    <row r="78" spans="1:21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8"/>
      <c r="H78" s="5">
        <v>37230</v>
      </c>
      <c r="I78" s="8">
        <f t="shared" si="7"/>
        <v>37230</v>
      </c>
      <c r="J78" s="8">
        <v>0</v>
      </c>
      <c r="K78" s="8">
        <f t="shared" si="8"/>
        <v>0</v>
      </c>
      <c r="L78" s="8">
        <f t="shared" si="9"/>
        <v>0</v>
      </c>
      <c r="M78" s="5"/>
      <c r="N78" s="8">
        <f t="shared" si="10"/>
        <v>0</v>
      </c>
      <c r="O78" s="8">
        <f t="shared" si="11"/>
        <v>0</v>
      </c>
      <c r="P78" s="5"/>
      <c r="Q78" s="5"/>
      <c r="R78" s="5"/>
      <c r="S78" s="9">
        <f t="shared" si="12"/>
        <v>94230</v>
      </c>
      <c r="T78" s="25">
        <v>180176.66666666666</v>
      </c>
      <c r="U78" s="26">
        <f t="shared" si="13"/>
        <v>-85946.666666666657</v>
      </c>
    </row>
    <row r="79" spans="1:21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/>
      <c r="H79" s="8">
        <v>0</v>
      </c>
      <c r="I79" s="8">
        <f t="shared" si="7"/>
        <v>0</v>
      </c>
      <c r="J79" s="8">
        <v>0</v>
      </c>
      <c r="K79" s="8">
        <f t="shared" si="8"/>
        <v>0</v>
      </c>
      <c r="L79" s="8">
        <f t="shared" si="9"/>
        <v>0</v>
      </c>
      <c r="M79" s="5">
        <v>35000</v>
      </c>
      <c r="N79" s="8">
        <f t="shared" si="10"/>
        <v>5250</v>
      </c>
      <c r="O79" s="8">
        <f t="shared" si="11"/>
        <v>29750</v>
      </c>
      <c r="P79" s="5"/>
      <c r="Q79" s="5"/>
      <c r="R79" s="5"/>
      <c r="S79" s="9">
        <f t="shared" si="12"/>
        <v>86750</v>
      </c>
      <c r="T79" s="25">
        <v>222336.66666666666</v>
      </c>
      <c r="U79" s="26">
        <f t="shared" si="13"/>
        <v>-135586.66666666666</v>
      </c>
    </row>
    <row r="80" spans="1:21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8"/>
      <c r="H80" s="5">
        <v>37230</v>
      </c>
      <c r="I80" s="8">
        <f t="shared" si="7"/>
        <v>37230</v>
      </c>
      <c r="J80" s="8">
        <v>2000</v>
      </c>
      <c r="K80" s="8">
        <f t="shared" si="8"/>
        <v>300</v>
      </c>
      <c r="L80" s="8">
        <f t="shared" si="9"/>
        <v>1700</v>
      </c>
      <c r="M80" s="5"/>
      <c r="N80" s="8">
        <f t="shared" si="10"/>
        <v>0</v>
      </c>
      <c r="O80" s="8">
        <f t="shared" si="11"/>
        <v>0</v>
      </c>
      <c r="P80" s="5"/>
      <c r="Q80" s="5"/>
      <c r="R80" s="5"/>
      <c r="S80" s="9">
        <f t="shared" si="12"/>
        <v>95930</v>
      </c>
      <c r="T80" s="25">
        <v>279456.66666666669</v>
      </c>
      <c r="U80" s="26">
        <f t="shared" si="13"/>
        <v>-183526.66666666669</v>
      </c>
    </row>
    <row r="81" spans="1:21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/>
      <c r="H81" s="8">
        <v>37230</v>
      </c>
      <c r="I81" s="8">
        <f t="shared" si="7"/>
        <v>37230</v>
      </c>
      <c r="J81" s="8">
        <v>0</v>
      </c>
      <c r="K81" s="8">
        <f t="shared" si="8"/>
        <v>0</v>
      </c>
      <c r="L81" s="8">
        <f t="shared" si="9"/>
        <v>0</v>
      </c>
      <c r="M81" s="8"/>
      <c r="N81" s="8">
        <f t="shared" si="10"/>
        <v>0</v>
      </c>
      <c r="O81" s="8">
        <f t="shared" si="11"/>
        <v>0</v>
      </c>
      <c r="P81" s="5"/>
      <c r="Q81" s="5"/>
      <c r="R81" s="5"/>
      <c r="S81" s="9">
        <f t="shared" si="12"/>
        <v>84246</v>
      </c>
      <c r="T81" s="25">
        <v>185930.66666666666</v>
      </c>
      <c r="U81" s="26">
        <f t="shared" si="13"/>
        <v>-101684.66666666666</v>
      </c>
    </row>
    <row r="82" spans="1:21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8"/>
      <c r="H82" s="5">
        <v>37230</v>
      </c>
      <c r="I82" s="8">
        <f t="shared" si="7"/>
        <v>37230</v>
      </c>
      <c r="J82" s="8">
        <v>0</v>
      </c>
      <c r="K82" s="8">
        <f t="shared" si="8"/>
        <v>0</v>
      </c>
      <c r="L82" s="8">
        <f t="shared" si="9"/>
        <v>0</v>
      </c>
      <c r="M82" s="8"/>
      <c r="N82" s="8">
        <f t="shared" si="10"/>
        <v>0</v>
      </c>
      <c r="O82" s="8">
        <f t="shared" si="11"/>
        <v>0</v>
      </c>
      <c r="P82" s="5"/>
      <c r="Q82" s="5"/>
      <c r="R82" s="5"/>
      <c r="S82" s="9">
        <f t="shared" si="12"/>
        <v>94230</v>
      </c>
      <c r="T82" s="25">
        <v>192586.66666666666</v>
      </c>
      <c r="U82" s="26">
        <f t="shared" si="13"/>
        <v>-98356.666666666657</v>
      </c>
    </row>
    <row r="83" spans="1:21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/>
      <c r="H83" s="8">
        <v>0</v>
      </c>
      <c r="I83" s="8">
        <f t="shared" si="7"/>
        <v>0</v>
      </c>
      <c r="J83" s="8">
        <v>0</v>
      </c>
      <c r="K83" s="8">
        <f t="shared" si="8"/>
        <v>0</v>
      </c>
      <c r="L83" s="8">
        <f t="shared" si="9"/>
        <v>0</v>
      </c>
      <c r="M83" s="5"/>
      <c r="N83" s="8">
        <f t="shared" si="10"/>
        <v>0</v>
      </c>
      <c r="O83" s="8">
        <f t="shared" si="11"/>
        <v>0</v>
      </c>
      <c r="P83" s="5"/>
      <c r="Q83" s="5"/>
      <c r="R83" s="5"/>
      <c r="S83" s="9">
        <f t="shared" si="12"/>
        <v>47016</v>
      </c>
      <c r="T83" s="25">
        <v>37010.666666666664</v>
      </c>
      <c r="U83" s="26">
        <f t="shared" si="13"/>
        <v>10005.333333333336</v>
      </c>
    </row>
    <row r="84" spans="1:21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8"/>
      <c r="H84" s="5">
        <v>0</v>
      </c>
      <c r="I84" s="8">
        <f t="shared" si="7"/>
        <v>0</v>
      </c>
      <c r="J84" s="8">
        <v>0</v>
      </c>
      <c r="K84" s="8">
        <f t="shared" si="8"/>
        <v>0</v>
      </c>
      <c r="L84" s="8">
        <f t="shared" si="9"/>
        <v>0</v>
      </c>
      <c r="M84" s="5"/>
      <c r="N84" s="8">
        <f t="shared" si="10"/>
        <v>0</v>
      </c>
      <c r="O84" s="8">
        <f t="shared" si="11"/>
        <v>0</v>
      </c>
      <c r="P84" s="5"/>
      <c r="Q84" s="5"/>
      <c r="R84" s="5"/>
      <c r="S84" s="9">
        <f t="shared" si="12"/>
        <v>57000</v>
      </c>
      <c r="T84" s="25">
        <v>118126.66666666666</v>
      </c>
      <c r="U84" s="26">
        <f t="shared" si="13"/>
        <v>-61126.666666666657</v>
      </c>
    </row>
    <row r="85" spans="1:21" ht="15.75" x14ac:dyDescent="0.25">
      <c r="A85" s="5">
        <v>80</v>
      </c>
      <c r="B85" s="14" t="s">
        <v>133</v>
      </c>
      <c r="C85" s="7" t="s">
        <v>24</v>
      </c>
      <c r="D85" s="7"/>
      <c r="E85" s="8">
        <v>30016</v>
      </c>
      <c r="F85" s="8">
        <v>17000</v>
      </c>
      <c r="G85" s="8"/>
      <c r="H85" s="5">
        <v>0</v>
      </c>
      <c r="I85" s="8">
        <f t="shared" si="7"/>
        <v>0</v>
      </c>
      <c r="J85" s="8">
        <v>0</v>
      </c>
      <c r="K85" s="8">
        <f t="shared" si="8"/>
        <v>0</v>
      </c>
      <c r="L85" s="8">
        <f t="shared" si="9"/>
        <v>0</v>
      </c>
      <c r="M85" s="5"/>
      <c r="N85" s="8">
        <f t="shared" si="10"/>
        <v>0</v>
      </c>
      <c r="O85" s="8">
        <f t="shared" si="11"/>
        <v>0</v>
      </c>
      <c r="P85" s="5"/>
      <c r="Q85" s="5"/>
      <c r="R85" s="5"/>
      <c r="S85" s="9">
        <f t="shared" si="12"/>
        <v>47016</v>
      </c>
      <c r="T85" s="25">
        <v>37010.666666666664</v>
      </c>
      <c r="U85" s="26">
        <f t="shared" si="13"/>
        <v>10005.333333333336</v>
      </c>
    </row>
    <row r="86" spans="1:21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/>
      <c r="H86" s="8">
        <v>0</v>
      </c>
      <c r="I86" s="8">
        <f t="shared" si="7"/>
        <v>0</v>
      </c>
      <c r="J86" s="8">
        <v>0</v>
      </c>
      <c r="K86" s="8">
        <f t="shared" si="8"/>
        <v>0</v>
      </c>
      <c r="L86" s="8">
        <f t="shared" si="9"/>
        <v>0</v>
      </c>
      <c r="M86" s="5"/>
      <c r="N86" s="8">
        <f t="shared" si="10"/>
        <v>0</v>
      </c>
      <c r="O86" s="8">
        <f t="shared" si="11"/>
        <v>0</v>
      </c>
      <c r="P86" s="5"/>
      <c r="Q86" s="5"/>
      <c r="R86" s="5"/>
      <c r="S86" s="9">
        <f t="shared" si="12"/>
        <v>60000</v>
      </c>
      <c r="T86" s="25">
        <v>203032.90666666665</v>
      </c>
      <c r="U86" s="26">
        <f t="shared" si="13"/>
        <v>-143032.90666666665</v>
      </c>
    </row>
    <row r="87" spans="1:21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8"/>
      <c r="H87" s="5">
        <v>37230</v>
      </c>
      <c r="I87" s="8">
        <f t="shared" si="7"/>
        <v>37230</v>
      </c>
      <c r="J87" s="8">
        <v>0</v>
      </c>
      <c r="K87" s="8">
        <f t="shared" si="8"/>
        <v>0</v>
      </c>
      <c r="L87" s="8">
        <f t="shared" si="9"/>
        <v>0</v>
      </c>
      <c r="M87" s="5"/>
      <c r="N87" s="8">
        <f t="shared" si="10"/>
        <v>0</v>
      </c>
      <c r="O87" s="8">
        <f t="shared" si="11"/>
        <v>0</v>
      </c>
      <c r="P87" s="5"/>
      <c r="Q87" s="5"/>
      <c r="R87" s="5"/>
      <c r="S87" s="9">
        <f t="shared" si="12"/>
        <v>85444</v>
      </c>
      <c r="T87" s="25">
        <v>186729.33333333334</v>
      </c>
      <c r="U87" s="26">
        <f t="shared" si="13"/>
        <v>-101285.33333333334</v>
      </c>
    </row>
    <row r="88" spans="1:21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/>
      <c r="H88" s="8">
        <v>37230</v>
      </c>
      <c r="I88" s="8">
        <f t="shared" si="7"/>
        <v>37230</v>
      </c>
      <c r="J88" s="8">
        <v>2000</v>
      </c>
      <c r="K88" s="8">
        <f t="shared" si="8"/>
        <v>300</v>
      </c>
      <c r="L88" s="8">
        <f t="shared" si="9"/>
        <v>1700</v>
      </c>
      <c r="M88" s="5"/>
      <c r="N88" s="8">
        <f t="shared" si="10"/>
        <v>0</v>
      </c>
      <c r="O88" s="8">
        <f t="shared" si="11"/>
        <v>0</v>
      </c>
      <c r="P88" s="5"/>
      <c r="Q88" s="5"/>
      <c r="R88" s="5"/>
      <c r="S88" s="9">
        <f t="shared" si="12"/>
        <v>95930</v>
      </c>
      <c r="T88" s="25">
        <v>118126.66666666666</v>
      </c>
      <c r="U88" s="26">
        <f t="shared" si="13"/>
        <v>-22196.666666666657</v>
      </c>
    </row>
    <row r="89" spans="1:21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8"/>
      <c r="H89" s="5">
        <v>37230</v>
      </c>
      <c r="I89" s="8">
        <f t="shared" si="7"/>
        <v>37230</v>
      </c>
      <c r="J89" s="8">
        <v>0</v>
      </c>
      <c r="K89" s="8">
        <f t="shared" si="8"/>
        <v>0</v>
      </c>
      <c r="L89" s="8">
        <f t="shared" si="9"/>
        <v>0</v>
      </c>
      <c r="M89" s="5"/>
      <c r="N89" s="8">
        <f t="shared" si="10"/>
        <v>0</v>
      </c>
      <c r="O89" s="8">
        <f t="shared" si="11"/>
        <v>0</v>
      </c>
      <c r="P89" s="5"/>
      <c r="Q89" s="5"/>
      <c r="R89" s="5"/>
      <c r="S89" s="9">
        <f t="shared" si="12"/>
        <v>94230</v>
      </c>
      <c r="T89" s="25">
        <v>118126.66666666666</v>
      </c>
      <c r="U89" s="26">
        <f t="shared" si="13"/>
        <v>-23896.666666666657</v>
      </c>
    </row>
    <row r="90" spans="1:21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/>
      <c r="H90" s="8">
        <v>37230</v>
      </c>
      <c r="I90" s="8">
        <f t="shared" si="7"/>
        <v>37230</v>
      </c>
      <c r="J90" s="8">
        <v>0</v>
      </c>
      <c r="K90" s="8">
        <f t="shared" si="8"/>
        <v>0</v>
      </c>
      <c r="L90" s="8">
        <f t="shared" si="9"/>
        <v>0</v>
      </c>
      <c r="M90" s="5"/>
      <c r="N90" s="8">
        <f t="shared" si="10"/>
        <v>0</v>
      </c>
      <c r="O90" s="8">
        <f t="shared" si="11"/>
        <v>0</v>
      </c>
      <c r="P90" s="5"/>
      <c r="Q90" s="5"/>
      <c r="R90" s="5"/>
      <c r="S90" s="9">
        <f t="shared" si="12"/>
        <v>84246</v>
      </c>
      <c r="T90" s="25">
        <v>111470.66666666666</v>
      </c>
      <c r="U90" s="26">
        <f t="shared" si="13"/>
        <v>-27224.666666666657</v>
      </c>
    </row>
    <row r="91" spans="1:21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/>
      <c r="H91" s="8">
        <v>37230</v>
      </c>
      <c r="I91" s="8">
        <f t="shared" si="7"/>
        <v>37230</v>
      </c>
      <c r="J91" s="8">
        <v>0</v>
      </c>
      <c r="K91" s="8">
        <f t="shared" si="8"/>
        <v>0</v>
      </c>
      <c r="L91" s="8">
        <f t="shared" si="9"/>
        <v>0</v>
      </c>
      <c r="M91" s="5"/>
      <c r="N91" s="8">
        <f t="shared" si="10"/>
        <v>0</v>
      </c>
      <c r="O91" s="8">
        <f t="shared" si="11"/>
        <v>0</v>
      </c>
      <c r="P91" s="5"/>
      <c r="Q91" s="5"/>
      <c r="R91" s="5"/>
      <c r="S91" s="9">
        <f t="shared" si="12"/>
        <v>84246</v>
      </c>
      <c r="T91" s="25">
        <v>185930.66666666666</v>
      </c>
      <c r="U91" s="26">
        <f t="shared" si="13"/>
        <v>-101684.66666666666</v>
      </c>
    </row>
    <row r="92" spans="1:21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/>
      <c r="H92" s="8">
        <v>37230</v>
      </c>
      <c r="I92" s="8">
        <f t="shared" si="7"/>
        <v>37230</v>
      </c>
      <c r="J92" s="8">
        <v>0</v>
      </c>
      <c r="K92" s="8">
        <f t="shared" si="8"/>
        <v>0</v>
      </c>
      <c r="L92" s="8">
        <f t="shared" si="9"/>
        <v>0</v>
      </c>
      <c r="M92" s="5">
        <v>35000</v>
      </c>
      <c r="N92" s="8">
        <f t="shared" si="10"/>
        <v>5250</v>
      </c>
      <c r="O92" s="8">
        <f t="shared" si="11"/>
        <v>29750</v>
      </c>
      <c r="P92" s="5"/>
      <c r="Q92" s="5"/>
      <c r="R92" s="5"/>
      <c r="S92" s="9">
        <f t="shared" si="12"/>
        <v>123980</v>
      </c>
      <c r="T92" s="25">
        <v>309206.66666666669</v>
      </c>
      <c r="U92" s="26">
        <f t="shared" si="13"/>
        <v>-185226.66666666669</v>
      </c>
    </row>
    <row r="93" spans="1:21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/>
      <c r="H93" s="8">
        <v>37230</v>
      </c>
      <c r="I93" s="8">
        <f t="shared" si="7"/>
        <v>37230</v>
      </c>
      <c r="J93" s="8">
        <v>0</v>
      </c>
      <c r="K93" s="8">
        <f t="shared" si="8"/>
        <v>0</v>
      </c>
      <c r="L93" s="8">
        <f t="shared" si="9"/>
        <v>0</v>
      </c>
      <c r="M93" s="5">
        <v>35000</v>
      </c>
      <c r="N93" s="8">
        <f t="shared" si="10"/>
        <v>5250</v>
      </c>
      <c r="O93" s="8">
        <f t="shared" si="11"/>
        <v>29750</v>
      </c>
      <c r="P93" s="5"/>
      <c r="Q93" s="5"/>
      <c r="R93" s="5"/>
      <c r="S93" s="9">
        <f t="shared" si="12"/>
        <v>123980</v>
      </c>
      <c r="T93" s="25">
        <v>309206.66666666669</v>
      </c>
      <c r="U93" s="26">
        <f t="shared" si="13"/>
        <v>-185226.66666666669</v>
      </c>
    </row>
    <row r="94" spans="1:21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/>
      <c r="H94" s="8">
        <v>37230</v>
      </c>
      <c r="I94" s="8">
        <f t="shared" si="7"/>
        <v>37230</v>
      </c>
      <c r="J94" s="8">
        <v>0</v>
      </c>
      <c r="K94" s="8">
        <f t="shared" si="8"/>
        <v>0</v>
      </c>
      <c r="L94" s="8">
        <f t="shared" si="9"/>
        <v>0</v>
      </c>
      <c r="M94" s="8"/>
      <c r="N94" s="8">
        <f t="shared" si="10"/>
        <v>0</v>
      </c>
      <c r="O94" s="8">
        <f t="shared" si="11"/>
        <v>0</v>
      </c>
      <c r="P94" s="5"/>
      <c r="Q94" s="5"/>
      <c r="R94" s="5"/>
      <c r="S94" s="9">
        <f t="shared" si="12"/>
        <v>84246</v>
      </c>
      <c r="T94" s="25">
        <v>185930.66666666666</v>
      </c>
      <c r="U94" s="26">
        <f t="shared" si="13"/>
        <v>-101684.66666666666</v>
      </c>
    </row>
    <row r="95" spans="1:21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/>
      <c r="H95" s="8">
        <v>37230</v>
      </c>
      <c r="I95" s="8">
        <f t="shared" si="7"/>
        <v>37230</v>
      </c>
      <c r="J95" s="8">
        <v>0</v>
      </c>
      <c r="K95" s="8">
        <f t="shared" si="8"/>
        <v>0</v>
      </c>
      <c r="L95" s="8">
        <f t="shared" si="9"/>
        <v>0</v>
      </c>
      <c r="M95" s="8"/>
      <c r="N95" s="8">
        <f t="shared" si="10"/>
        <v>0</v>
      </c>
      <c r="O95" s="8">
        <f t="shared" si="11"/>
        <v>0</v>
      </c>
      <c r="P95" s="5"/>
      <c r="Q95" s="5"/>
      <c r="R95" s="5"/>
      <c r="S95" s="9">
        <f t="shared" si="12"/>
        <v>94230</v>
      </c>
      <c r="T95" s="25">
        <v>180176.66666666666</v>
      </c>
      <c r="U95" s="26">
        <f t="shared" si="13"/>
        <v>-85946.666666666657</v>
      </c>
    </row>
    <row r="96" spans="1:21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74460</v>
      </c>
      <c r="H96" s="8">
        <v>37230</v>
      </c>
      <c r="I96" s="8">
        <f t="shared" si="7"/>
        <v>111690</v>
      </c>
      <c r="J96" s="8">
        <v>0</v>
      </c>
      <c r="K96" s="8">
        <f t="shared" si="8"/>
        <v>0</v>
      </c>
      <c r="L96" s="8">
        <f t="shared" si="9"/>
        <v>0</v>
      </c>
      <c r="M96" s="5"/>
      <c r="N96" s="8">
        <f t="shared" si="10"/>
        <v>0</v>
      </c>
      <c r="O96" s="8">
        <f t="shared" si="11"/>
        <v>0</v>
      </c>
      <c r="P96" s="5"/>
      <c r="Q96" s="5"/>
      <c r="R96" s="5"/>
      <c r="S96" s="9">
        <f t="shared" si="12"/>
        <v>168690</v>
      </c>
      <c r="T96" s="25">
        <v>43666.666666666664</v>
      </c>
      <c r="U96" s="26">
        <f t="shared" si="13"/>
        <v>125023.33333333334</v>
      </c>
    </row>
    <row r="97" spans="1:21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/>
      <c r="H97" s="8">
        <v>37230</v>
      </c>
      <c r="I97" s="8">
        <f t="shared" si="7"/>
        <v>37230</v>
      </c>
      <c r="J97" s="8">
        <v>0</v>
      </c>
      <c r="K97" s="8">
        <f t="shared" si="8"/>
        <v>0</v>
      </c>
      <c r="L97" s="8">
        <f t="shared" si="9"/>
        <v>0</v>
      </c>
      <c r="M97" s="5">
        <v>35000</v>
      </c>
      <c r="N97" s="8">
        <f t="shared" si="10"/>
        <v>5250</v>
      </c>
      <c r="O97" s="8">
        <f t="shared" si="11"/>
        <v>29750</v>
      </c>
      <c r="P97" s="5"/>
      <c r="Q97" s="5"/>
      <c r="R97" s="5"/>
      <c r="S97" s="9">
        <f t="shared" si="12"/>
        <v>123980</v>
      </c>
      <c r="T97" s="25">
        <v>222336.66666666666</v>
      </c>
      <c r="U97" s="26">
        <f t="shared" si="13"/>
        <v>-98356.666666666657</v>
      </c>
    </row>
    <row r="98" spans="1:21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/>
      <c r="H98" s="8">
        <v>37230</v>
      </c>
      <c r="I98" s="8">
        <f t="shared" si="7"/>
        <v>37230</v>
      </c>
      <c r="J98" s="8">
        <v>0</v>
      </c>
      <c r="K98" s="8">
        <f t="shared" si="8"/>
        <v>0</v>
      </c>
      <c r="L98" s="8">
        <f t="shared" si="9"/>
        <v>0</v>
      </c>
      <c r="M98" s="5">
        <v>35000</v>
      </c>
      <c r="N98" s="8">
        <f t="shared" si="10"/>
        <v>5250</v>
      </c>
      <c r="O98" s="8">
        <f t="shared" si="11"/>
        <v>29750</v>
      </c>
      <c r="P98" s="5"/>
      <c r="Q98" s="5"/>
      <c r="R98" s="5"/>
      <c r="S98" s="9">
        <f t="shared" si="12"/>
        <v>123980</v>
      </c>
      <c r="T98" s="25">
        <v>222336.66666666666</v>
      </c>
      <c r="U98" s="26">
        <f t="shared" si="13"/>
        <v>-98356.666666666657</v>
      </c>
    </row>
    <row r="99" spans="1:21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/>
      <c r="H99" s="8">
        <v>37230</v>
      </c>
      <c r="I99" s="8">
        <f t="shared" si="7"/>
        <v>37230</v>
      </c>
      <c r="J99" s="8">
        <v>0</v>
      </c>
      <c r="K99" s="8">
        <f t="shared" si="8"/>
        <v>0</v>
      </c>
      <c r="L99" s="8">
        <f t="shared" si="9"/>
        <v>0</v>
      </c>
      <c r="M99" s="8">
        <v>35000</v>
      </c>
      <c r="N99" s="8">
        <f t="shared" si="10"/>
        <v>5250</v>
      </c>
      <c r="O99" s="8">
        <f t="shared" si="11"/>
        <v>29750</v>
      </c>
      <c r="P99" s="5"/>
      <c r="Q99" s="5"/>
      <c r="R99" s="5"/>
      <c r="S99" s="9">
        <f t="shared" si="12"/>
        <v>123980</v>
      </c>
      <c r="T99" s="25">
        <v>185106.66666666666</v>
      </c>
      <c r="U99" s="26">
        <f t="shared" si="13"/>
        <v>-61126.666666666657</v>
      </c>
    </row>
    <row r="100" spans="1:21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/>
      <c r="H100" s="8">
        <v>37230</v>
      </c>
      <c r="I100" s="8">
        <f t="shared" si="7"/>
        <v>37230</v>
      </c>
      <c r="J100" s="8">
        <v>0</v>
      </c>
      <c r="K100" s="8">
        <f t="shared" si="8"/>
        <v>0</v>
      </c>
      <c r="L100" s="8">
        <f t="shared" si="9"/>
        <v>0</v>
      </c>
      <c r="M100" s="8"/>
      <c r="N100" s="8">
        <f t="shared" si="10"/>
        <v>0</v>
      </c>
      <c r="O100" s="8">
        <f t="shared" si="11"/>
        <v>0</v>
      </c>
      <c r="P100" s="5"/>
      <c r="Q100" s="5"/>
      <c r="R100" s="5"/>
      <c r="S100" s="9">
        <f t="shared" si="12"/>
        <v>85444</v>
      </c>
      <c r="T100" s="25">
        <v>186729.33333333334</v>
      </c>
      <c r="U100" s="26">
        <f t="shared" si="13"/>
        <v>-101285.33333333334</v>
      </c>
    </row>
    <row r="101" spans="1:21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/>
      <c r="H101" s="8">
        <v>37230</v>
      </c>
      <c r="I101" s="8">
        <f t="shared" si="7"/>
        <v>37230</v>
      </c>
      <c r="J101" s="8">
        <v>2000</v>
      </c>
      <c r="K101" s="8">
        <f t="shared" si="8"/>
        <v>300</v>
      </c>
      <c r="L101" s="8">
        <f t="shared" si="9"/>
        <v>1700</v>
      </c>
      <c r="M101" s="8"/>
      <c r="N101" s="8">
        <f t="shared" si="10"/>
        <v>0</v>
      </c>
      <c r="O101" s="8">
        <f t="shared" si="11"/>
        <v>0</v>
      </c>
      <c r="P101" s="5"/>
      <c r="Q101" s="5"/>
      <c r="R101" s="5"/>
      <c r="S101" s="9">
        <f t="shared" si="12"/>
        <v>95930</v>
      </c>
      <c r="T101" s="25">
        <v>142946.66666666666</v>
      </c>
      <c r="U101" s="26">
        <f t="shared" si="13"/>
        <v>-47016.666666666657</v>
      </c>
    </row>
    <row r="102" spans="1:21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/>
      <c r="F102" s="8">
        <v>11000</v>
      </c>
      <c r="G102" s="8"/>
      <c r="H102" s="8">
        <v>39525</v>
      </c>
      <c r="I102" s="8">
        <f t="shared" si="7"/>
        <v>39525</v>
      </c>
      <c r="J102" s="8">
        <v>0</v>
      </c>
      <c r="K102" s="8">
        <f t="shared" si="8"/>
        <v>0</v>
      </c>
      <c r="L102" s="8">
        <f t="shared" si="9"/>
        <v>0</v>
      </c>
      <c r="M102" s="5"/>
      <c r="N102" s="8">
        <f t="shared" si="10"/>
        <v>0</v>
      </c>
      <c r="O102" s="8">
        <f t="shared" si="11"/>
        <v>0</v>
      </c>
      <c r="P102" s="5"/>
      <c r="Q102" s="5"/>
      <c r="R102" s="5"/>
      <c r="S102" s="9">
        <f t="shared" si="12"/>
        <v>50525</v>
      </c>
      <c r="T102" s="25">
        <v>160418</v>
      </c>
      <c r="U102" s="26">
        <f t="shared" si="13"/>
        <v>-109893</v>
      </c>
    </row>
    <row r="103" spans="1:21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/>
      <c r="H103" s="8">
        <v>37230</v>
      </c>
      <c r="I103" s="8">
        <f t="shared" si="7"/>
        <v>37230</v>
      </c>
      <c r="J103" s="8">
        <v>0</v>
      </c>
      <c r="K103" s="8">
        <f t="shared" si="8"/>
        <v>0</v>
      </c>
      <c r="L103" s="8">
        <f t="shared" si="9"/>
        <v>0</v>
      </c>
      <c r="M103" s="5">
        <v>35000</v>
      </c>
      <c r="N103" s="8">
        <f t="shared" si="10"/>
        <v>5250</v>
      </c>
      <c r="O103" s="8">
        <f t="shared" si="11"/>
        <v>29750</v>
      </c>
      <c r="P103" s="5"/>
      <c r="Q103" s="5"/>
      <c r="R103" s="5"/>
      <c r="S103" s="9">
        <f t="shared" si="12"/>
        <v>123980</v>
      </c>
      <c r="T103" s="25">
        <v>309206.66666666669</v>
      </c>
      <c r="U103" s="26">
        <f t="shared" si="13"/>
        <v>-185226.66666666669</v>
      </c>
    </row>
    <row r="104" spans="1:21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27">
        <v>40000</v>
      </c>
      <c r="F104" s="8">
        <v>17000</v>
      </c>
      <c r="G104" s="8"/>
      <c r="H104" s="5">
        <v>37230</v>
      </c>
      <c r="I104" s="8">
        <f t="shared" si="7"/>
        <v>37230</v>
      </c>
      <c r="J104" s="8">
        <v>0</v>
      </c>
      <c r="K104" s="8">
        <f t="shared" si="8"/>
        <v>0</v>
      </c>
      <c r="L104" s="8">
        <f t="shared" si="9"/>
        <v>0</v>
      </c>
      <c r="M104" s="5"/>
      <c r="N104" s="8">
        <f t="shared" si="10"/>
        <v>0</v>
      </c>
      <c r="O104" s="8">
        <f t="shared" si="11"/>
        <v>0</v>
      </c>
      <c r="P104" s="5"/>
      <c r="Q104" s="5"/>
      <c r="R104" s="5"/>
      <c r="S104" s="9">
        <f t="shared" si="12"/>
        <v>94230</v>
      </c>
      <c r="T104" s="25">
        <v>180176.66666666666</v>
      </c>
      <c r="U104" s="26">
        <f t="shared" si="13"/>
        <v>-85946.666666666657</v>
      </c>
    </row>
    <row r="105" spans="1:21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/>
      <c r="H105" s="8">
        <v>37230</v>
      </c>
      <c r="I105" s="8">
        <f t="shared" si="7"/>
        <v>37230</v>
      </c>
      <c r="J105" s="8">
        <v>2000</v>
      </c>
      <c r="K105" s="8">
        <f t="shared" si="8"/>
        <v>300</v>
      </c>
      <c r="L105" s="8">
        <f t="shared" si="9"/>
        <v>1700</v>
      </c>
      <c r="M105" s="8">
        <v>35000</v>
      </c>
      <c r="N105" s="8">
        <f t="shared" si="10"/>
        <v>5250</v>
      </c>
      <c r="O105" s="8">
        <f t="shared" si="11"/>
        <v>29750</v>
      </c>
      <c r="P105" s="5"/>
      <c r="Q105" s="5"/>
      <c r="R105" s="5"/>
      <c r="S105" s="9">
        <f t="shared" si="12"/>
        <v>125680</v>
      </c>
      <c r="T105" s="25">
        <v>309206.66666666669</v>
      </c>
      <c r="U105" s="26">
        <f t="shared" si="13"/>
        <v>-183526.66666666669</v>
      </c>
    </row>
    <row r="106" spans="1:21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8"/>
      <c r="H106" s="5">
        <v>37230</v>
      </c>
      <c r="I106" s="8">
        <f t="shared" si="7"/>
        <v>37230</v>
      </c>
      <c r="J106" s="8">
        <v>0</v>
      </c>
      <c r="K106" s="8">
        <f t="shared" si="8"/>
        <v>0</v>
      </c>
      <c r="L106" s="8">
        <f t="shared" si="9"/>
        <v>0</v>
      </c>
      <c r="M106" s="5"/>
      <c r="N106" s="8">
        <f t="shared" si="10"/>
        <v>0</v>
      </c>
      <c r="O106" s="8">
        <f t="shared" si="11"/>
        <v>0</v>
      </c>
      <c r="P106" s="5"/>
      <c r="Q106" s="5"/>
      <c r="R106" s="5"/>
      <c r="S106" s="9">
        <f t="shared" si="12"/>
        <v>94230</v>
      </c>
      <c r="T106" s="25">
        <v>273586.66666666663</v>
      </c>
      <c r="U106" s="26">
        <f t="shared" si="13"/>
        <v>-179356.66666666663</v>
      </c>
    </row>
    <row r="107" spans="1:21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/>
      <c r="H107" s="8">
        <v>37230</v>
      </c>
      <c r="I107" s="8">
        <f t="shared" si="7"/>
        <v>37230</v>
      </c>
      <c r="J107" s="8">
        <v>2000</v>
      </c>
      <c r="K107" s="8">
        <f t="shared" si="8"/>
        <v>300</v>
      </c>
      <c r="L107" s="8">
        <f t="shared" si="9"/>
        <v>1700</v>
      </c>
      <c r="M107" s="5">
        <v>35000</v>
      </c>
      <c r="N107" s="8">
        <f t="shared" si="10"/>
        <v>5250</v>
      </c>
      <c r="O107" s="8">
        <f t="shared" si="11"/>
        <v>29750</v>
      </c>
      <c r="P107" s="5"/>
      <c r="Q107" s="5"/>
      <c r="R107" s="5"/>
      <c r="S107" s="9">
        <f t="shared" si="12"/>
        <v>125680</v>
      </c>
      <c r="T107" s="25">
        <v>309206.66666666669</v>
      </c>
      <c r="U107" s="26">
        <f t="shared" si="13"/>
        <v>-183526.66666666669</v>
      </c>
    </row>
    <row r="108" spans="1:21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/>
      <c r="H108" s="8">
        <v>0</v>
      </c>
      <c r="I108" s="8">
        <f t="shared" si="7"/>
        <v>0</v>
      </c>
      <c r="J108" s="8">
        <v>0</v>
      </c>
      <c r="K108" s="8">
        <f t="shared" si="8"/>
        <v>0</v>
      </c>
      <c r="L108" s="8">
        <f t="shared" si="9"/>
        <v>0</v>
      </c>
      <c r="M108" s="5"/>
      <c r="N108" s="8">
        <f t="shared" si="10"/>
        <v>0</v>
      </c>
      <c r="O108" s="8">
        <f t="shared" si="11"/>
        <v>0</v>
      </c>
      <c r="P108" s="8"/>
      <c r="Q108" s="5"/>
      <c r="R108" s="5"/>
      <c r="S108" s="9">
        <f t="shared" si="12"/>
        <v>50702</v>
      </c>
      <c r="T108" s="25">
        <v>39468</v>
      </c>
      <c r="U108" s="26">
        <f t="shared" si="13"/>
        <v>11234</v>
      </c>
    </row>
    <row r="109" spans="1:21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/>
      <c r="H109" s="8">
        <v>37230</v>
      </c>
      <c r="I109" s="8">
        <f t="shared" si="7"/>
        <v>37230</v>
      </c>
      <c r="J109" s="8">
        <v>0</v>
      </c>
      <c r="K109" s="8">
        <f t="shared" si="8"/>
        <v>0</v>
      </c>
      <c r="L109" s="8">
        <f t="shared" si="9"/>
        <v>0</v>
      </c>
      <c r="M109" s="8"/>
      <c r="N109" s="8">
        <f t="shared" si="10"/>
        <v>0</v>
      </c>
      <c r="O109" s="8">
        <f t="shared" si="11"/>
        <v>0</v>
      </c>
      <c r="P109" s="5"/>
      <c r="Q109" s="5"/>
      <c r="R109" s="5"/>
      <c r="S109" s="9">
        <f t="shared" si="12"/>
        <v>87932</v>
      </c>
      <c r="T109" s="25">
        <v>275258</v>
      </c>
      <c r="U109" s="26">
        <f t="shared" si="13"/>
        <v>-187326</v>
      </c>
    </row>
    <row r="110" spans="1:21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/>
      <c r="H110" s="8">
        <v>37230</v>
      </c>
      <c r="I110" s="8">
        <f t="shared" si="7"/>
        <v>37230</v>
      </c>
      <c r="J110" s="8">
        <v>0</v>
      </c>
      <c r="K110" s="8">
        <f t="shared" si="8"/>
        <v>0</v>
      </c>
      <c r="L110" s="8">
        <f t="shared" si="9"/>
        <v>0</v>
      </c>
      <c r="M110" s="5">
        <v>35000</v>
      </c>
      <c r="N110" s="8">
        <f t="shared" si="10"/>
        <v>5250</v>
      </c>
      <c r="O110" s="8">
        <f t="shared" si="11"/>
        <v>29750</v>
      </c>
      <c r="P110" s="5"/>
      <c r="Q110" s="5"/>
      <c r="R110" s="5"/>
      <c r="S110" s="9">
        <f t="shared" si="12"/>
        <v>123980</v>
      </c>
      <c r="T110" s="25">
        <v>309206.66666666669</v>
      </c>
      <c r="U110" s="26">
        <f t="shared" si="13"/>
        <v>-185226.66666666669</v>
      </c>
    </row>
    <row r="111" spans="1:21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/>
      <c r="H111" s="8">
        <v>0</v>
      </c>
      <c r="I111" s="8">
        <f t="shared" si="7"/>
        <v>0</v>
      </c>
      <c r="J111" s="8">
        <v>0</v>
      </c>
      <c r="K111" s="8">
        <f t="shared" si="8"/>
        <v>0</v>
      </c>
      <c r="L111" s="8">
        <f t="shared" si="9"/>
        <v>0</v>
      </c>
      <c r="M111" s="5"/>
      <c r="N111" s="8">
        <f t="shared" si="10"/>
        <v>0</v>
      </c>
      <c r="O111" s="8">
        <f t="shared" si="11"/>
        <v>0</v>
      </c>
      <c r="P111" s="5"/>
      <c r="Q111" s="5"/>
      <c r="R111" s="5"/>
      <c r="S111" s="9">
        <f t="shared" si="12"/>
        <v>47016</v>
      </c>
      <c r="T111" s="25">
        <v>185930.66666666666</v>
      </c>
      <c r="U111" s="26">
        <f t="shared" si="13"/>
        <v>-138914.66666666666</v>
      </c>
    </row>
    <row r="112" spans="1:21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8"/>
      <c r="H112" s="5">
        <v>37230</v>
      </c>
      <c r="I112" s="8">
        <f t="shared" si="7"/>
        <v>37230</v>
      </c>
      <c r="J112" s="8">
        <v>0</v>
      </c>
      <c r="K112" s="8">
        <f t="shared" si="8"/>
        <v>0</v>
      </c>
      <c r="L112" s="8">
        <f t="shared" si="9"/>
        <v>0</v>
      </c>
      <c r="M112" s="8"/>
      <c r="N112" s="8">
        <f t="shared" si="10"/>
        <v>0</v>
      </c>
      <c r="O112" s="8">
        <f t="shared" si="11"/>
        <v>0</v>
      </c>
      <c r="P112" s="5"/>
      <c r="Q112" s="5"/>
      <c r="R112" s="5"/>
      <c r="S112" s="9">
        <f t="shared" si="12"/>
        <v>85444</v>
      </c>
      <c r="T112" s="25">
        <v>286009.33333333331</v>
      </c>
      <c r="U112" s="26">
        <f t="shared" si="13"/>
        <v>-200565.33333333331</v>
      </c>
    </row>
    <row r="113" spans="1:21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/>
      <c r="H113" s="8">
        <v>37230</v>
      </c>
      <c r="I113" s="8">
        <f t="shared" si="7"/>
        <v>37230</v>
      </c>
      <c r="J113" s="8">
        <v>2000</v>
      </c>
      <c r="K113" s="8">
        <f t="shared" si="8"/>
        <v>300</v>
      </c>
      <c r="L113" s="8">
        <f t="shared" si="9"/>
        <v>1700</v>
      </c>
      <c r="M113" s="5">
        <v>35000</v>
      </c>
      <c r="N113" s="8">
        <f t="shared" si="10"/>
        <v>5250</v>
      </c>
      <c r="O113" s="8">
        <f t="shared" si="11"/>
        <v>29750</v>
      </c>
      <c r="P113" s="5"/>
      <c r="Q113" s="5"/>
      <c r="R113" s="5"/>
      <c r="S113" s="9">
        <f t="shared" si="12"/>
        <v>125680</v>
      </c>
      <c r="T113" s="25">
        <v>309206.66666666669</v>
      </c>
      <c r="U113" s="26">
        <f t="shared" si="13"/>
        <v>-183526.66666666669</v>
      </c>
    </row>
    <row r="114" spans="1:21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/>
      <c r="H114" s="8">
        <v>37230</v>
      </c>
      <c r="I114" s="8">
        <f t="shared" si="7"/>
        <v>37230</v>
      </c>
      <c r="J114" s="8">
        <v>0</v>
      </c>
      <c r="K114" s="8">
        <f t="shared" si="8"/>
        <v>0</v>
      </c>
      <c r="L114" s="8">
        <f t="shared" si="9"/>
        <v>0</v>
      </c>
      <c r="M114" s="5"/>
      <c r="N114" s="8">
        <f t="shared" si="10"/>
        <v>0</v>
      </c>
      <c r="O114" s="8">
        <f t="shared" si="11"/>
        <v>0</v>
      </c>
      <c r="P114" s="5"/>
      <c r="Q114" s="5"/>
      <c r="R114" s="5"/>
      <c r="S114" s="9">
        <f t="shared" si="12"/>
        <v>85444</v>
      </c>
      <c r="T114" s="25">
        <v>310829.33333333331</v>
      </c>
      <c r="U114" s="26">
        <f t="shared" si="13"/>
        <v>-225385.33333333331</v>
      </c>
    </row>
    <row r="115" spans="1:21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8"/>
      <c r="H115" s="5">
        <v>0</v>
      </c>
      <c r="I115" s="8">
        <f t="shared" si="7"/>
        <v>0</v>
      </c>
      <c r="J115" s="8">
        <v>0</v>
      </c>
      <c r="K115" s="8">
        <f t="shared" si="8"/>
        <v>0</v>
      </c>
      <c r="L115" s="8">
        <f t="shared" si="9"/>
        <v>0</v>
      </c>
      <c r="M115" s="8"/>
      <c r="N115" s="8">
        <f t="shared" si="10"/>
        <v>0</v>
      </c>
      <c r="O115" s="8">
        <f t="shared" si="11"/>
        <v>0</v>
      </c>
      <c r="P115" s="5"/>
      <c r="Q115" s="5"/>
      <c r="R115" s="5"/>
      <c r="S115" s="9">
        <f t="shared" si="12"/>
        <v>57000</v>
      </c>
      <c r="T115" s="25">
        <v>192586.66666666666</v>
      </c>
      <c r="U115" s="26">
        <f t="shared" si="13"/>
        <v>-135586.66666666666</v>
      </c>
    </row>
    <row r="116" spans="1:21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/>
      <c r="H116" s="8">
        <v>39091.56</v>
      </c>
      <c r="I116" s="8">
        <f t="shared" si="7"/>
        <v>39091.56</v>
      </c>
      <c r="J116" s="8">
        <v>4500</v>
      </c>
      <c r="K116" s="8">
        <f t="shared" si="8"/>
        <v>675</v>
      </c>
      <c r="L116" s="8">
        <f t="shared" si="9"/>
        <v>3825</v>
      </c>
      <c r="M116" s="5"/>
      <c r="N116" s="8">
        <f t="shared" si="10"/>
        <v>0</v>
      </c>
      <c r="O116" s="8">
        <f t="shared" si="11"/>
        <v>0</v>
      </c>
      <c r="P116" s="5"/>
      <c r="Q116" s="5"/>
      <c r="R116" s="5"/>
      <c r="S116" s="9">
        <f t="shared" si="12"/>
        <v>92932.56</v>
      </c>
      <c r="T116" s="25">
        <v>196376.90666666665</v>
      </c>
      <c r="U116" s="26">
        <f t="shared" si="13"/>
        <v>-103444.34666666665</v>
      </c>
    </row>
    <row r="117" spans="1:21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/>
      <c r="H117" s="8">
        <v>0</v>
      </c>
      <c r="I117" s="8">
        <f t="shared" si="7"/>
        <v>0</v>
      </c>
      <c r="J117" s="8">
        <v>2000</v>
      </c>
      <c r="K117" s="8">
        <f t="shared" si="8"/>
        <v>300</v>
      </c>
      <c r="L117" s="8">
        <f t="shared" si="9"/>
        <v>1700</v>
      </c>
      <c r="M117" s="5"/>
      <c r="N117" s="8">
        <f t="shared" si="10"/>
        <v>0</v>
      </c>
      <c r="O117" s="8">
        <f t="shared" si="11"/>
        <v>0</v>
      </c>
      <c r="P117" s="5"/>
      <c r="Q117" s="5"/>
      <c r="R117" s="5"/>
      <c r="S117" s="9">
        <f t="shared" si="12"/>
        <v>48716</v>
      </c>
      <c r="T117" s="25">
        <v>37010.666666666664</v>
      </c>
      <c r="U117" s="26">
        <f t="shared" si="13"/>
        <v>11705.333333333336</v>
      </c>
    </row>
    <row r="118" spans="1:21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/>
      <c r="H118" s="8">
        <v>37230</v>
      </c>
      <c r="I118" s="8">
        <f t="shared" si="7"/>
        <v>37230</v>
      </c>
      <c r="J118" s="8">
        <v>2000</v>
      </c>
      <c r="K118" s="8">
        <f t="shared" si="8"/>
        <v>300</v>
      </c>
      <c r="L118" s="8">
        <f t="shared" si="9"/>
        <v>1700</v>
      </c>
      <c r="M118" s="5"/>
      <c r="N118" s="8">
        <f t="shared" si="10"/>
        <v>0</v>
      </c>
      <c r="O118" s="8">
        <f t="shared" si="11"/>
        <v>0</v>
      </c>
      <c r="P118" s="5"/>
      <c r="Q118" s="5"/>
      <c r="R118" s="5"/>
      <c r="S118" s="9">
        <f t="shared" si="12"/>
        <v>95930</v>
      </c>
      <c r="T118" s="25">
        <v>142946.66666666666</v>
      </c>
      <c r="U118" s="26">
        <f t="shared" si="13"/>
        <v>-47016.666666666657</v>
      </c>
    </row>
    <row r="119" spans="1:21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8"/>
      <c r="H119" s="5">
        <v>0</v>
      </c>
      <c r="I119" s="8">
        <f t="shared" si="7"/>
        <v>0</v>
      </c>
      <c r="J119" s="8">
        <v>0</v>
      </c>
      <c r="K119" s="8">
        <f t="shared" si="8"/>
        <v>0</v>
      </c>
      <c r="L119" s="8">
        <f t="shared" si="9"/>
        <v>0</v>
      </c>
      <c r="M119" s="5"/>
      <c r="N119" s="8">
        <f t="shared" si="10"/>
        <v>0</v>
      </c>
      <c r="O119" s="8">
        <f t="shared" si="11"/>
        <v>0</v>
      </c>
      <c r="P119" s="5"/>
      <c r="Q119" s="5"/>
      <c r="R119" s="5"/>
      <c r="S119" s="9">
        <f t="shared" si="12"/>
        <v>47016</v>
      </c>
      <c r="T119" s="25">
        <v>37010.666666666664</v>
      </c>
      <c r="U119" s="26">
        <f t="shared" si="13"/>
        <v>10005.333333333336</v>
      </c>
    </row>
    <row r="120" spans="1:21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8"/>
      <c r="H120" s="5">
        <v>37230</v>
      </c>
      <c r="I120" s="8">
        <f t="shared" si="7"/>
        <v>37230</v>
      </c>
      <c r="J120" s="8">
        <v>0</v>
      </c>
      <c r="K120" s="8">
        <f t="shared" si="8"/>
        <v>0</v>
      </c>
      <c r="L120" s="8">
        <f t="shared" si="9"/>
        <v>0</v>
      </c>
      <c r="M120" s="5"/>
      <c r="N120" s="8">
        <f t="shared" si="10"/>
        <v>0</v>
      </c>
      <c r="O120" s="8">
        <f t="shared" si="11"/>
        <v>0</v>
      </c>
      <c r="P120" s="5"/>
      <c r="Q120" s="5"/>
      <c r="R120" s="5"/>
      <c r="S120" s="9">
        <f t="shared" si="12"/>
        <v>84246</v>
      </c>
      <c r="T120" s="25">
        <v>111470.66666666666</v>
      </c>
      <c r="U120" s="26">
        <f t="shared" si="13"/>
        <v>-27224.666666666657</v>
      </c>
    </row>
    <row r="121" spans="1:21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8"/>
      <c r="H121" s="5">
        <v>37230</v>
      </c>
      <c r="I121" s="8">
        <f t="shared" si="7"/>
        <v>37230</v>
      </c>
      <c r="J121" s="8">
        <v>0</v>
      </c>
      <c r="K121" s="8">
        <f t="shared" si="8"/>
        <v>0</v>
      </c>
      <c r="L121" s="8">
        <f t="shared" si="9"/>
        <v>0</v>
      </c>
      <c r="M121" s="5"/>
      <c r="N121" s="8">
        <f t="shared" si="10"/>
        <v>0</v>
      </c>
      <c r="O121" s="8">
        <f t="shared" si="11"/>
        <v>0</v>
      </c>
      <c r="P121" s="5"/>
      <c r="Q121" s="5"/>
      <c r="R121" s="5"/>
      <c r="S121" s="9">
        <f t="shared" si="12"/>
        <v>84246</v>
      </c>
      <c r="T121" s="25">
        <v>185930.66666666666</v>
      </c>
      <c r="U121" s="26">
        <f t="shared" si="13"/>
        <v>-101684.66666666666</v>
      </c>
    </row>
    <row r="122" spans="1:21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27">
        <v>40000</v>
      </c>
      <c r="F122" s="5">
        <v>17000</v>
      </c>
      <c r="G122" s="8"/>
      <c r="H122" s="18">
        <v>37230</v>
      </c>
      <c r="I122" s="8">
        <f t="shared" si="7"/>
        <v>37230</v>
      </c>
      <c r="J122" s="8">
        <v>2000</v>
      </c>
      <c r="K122" s="8">
        <f t="shared" si="8"/>
        <v>300</v>
      </c>
      <c r="L122" s="8">
        <f t="shared" si="9"/>
        <v>1700</v>
      </c>
      <c r="M122" s="5">
        <v>35000</v>
      </c>
      <c r="N122" s="8">
        <f t="shared" si="10"/>
        <v>5250</v>
      </c>
      <c r="O122" s="8">
        <f t="shared" si="11"/>
        <v>29750</v>
      </c>
      <c r="P122" s="5"/>
      <c r="Q122" s="5"/>
      <c r="R122" s="5"/>
      <c r="S122" s="9">
        <f t="shared" si="12"/>
        <v>125680</v>
      </c>
      <c r="T122" s="25">
        <v>222336.66666666666</v>
      </c>
      <c r="U122" s="26">
        <f t="shared" si="13"/>
        <v>-96656.666666666657</v>
      </c>
    </row>
    <row r="123" spans="1:21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8"/>
      <c r="H123" s="5">
        <v>37230</v>
      </c>
      <c r="I123" s="8">
        <f t="shared" si="7"/>
        <v>37230</v>
      </c>
      <c r="J123" s="8">
        <v>2000</v>
      </c>
      <c r="K123" s="8">
        <f t="shared" si="8"/>
        <v>300</v>
      </c>
      <c r="L123" s="8">
        <f t="shared" si="9"/>
        <v>1700</v>
      </c>
      <c r="M123" s="5"/>
      <c r="N123" s="8">
        <f t="shared" si="10"/>
        <v>0</v>
      </c>
      <c r="O123" s="8">
        <f t="shared" si="11"/>
        <v>0</v>
      </c>
      <c r="P123" s="5"/>
      <c r="Q123" s="5"/>
      <c r="R123" s="5"/>
      <c r="S123" s="9">
        <f t="shared" si="12"/>
        <v>89632</v>
      </c>
      <c r="T123" s="25">
        <v>275258</v>
      </c>
      <c r="U123" s="26">
        <f t="shared" si="13"/>
        <v>-185626</v>
      </c>
    </row>
    <row r="124" spans="1:21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8"/>
      <c r="H124" s="5">
        <v>37230</v>
      </c>
      <c r="I124" s="8">
        <f t="shared" si="7"/>
        <v>37230</v>
      </c>
      <c r="J124" s="8">
        <v>0</v>
      </c>
      <c r="K124" s="8">
        <f t="shared" si="8"/>
        <v>0</v>
      </c>
      <c r="L124" s="8">
        <f t="shared" si="9"/>
        <v>0</v>
      </c>
      <c r="M124" s="5"/>
      <c r="N124" s="8">
        <f t="shared" si="10"/>
        <v>0</v>
      </c>
      <c r="O124" s="8">
        <f t="shared" si="11"/>
        <v>0</v>
      </c>
      <c r="P124" s="5"/>
      <c r="Q124" s="5"/>
      <c r="R124" s="5"/>
      <c r="S124" s="9">
        <f t="shared" si="12"/>
        <v>84246</v>
      </c>
      <c r="T124" s="25">
        <v>185930.66666666666</v>
      </c>
      <c r="U124" s="26">
        <f t="shared" si="13"/>
        <v>-101684.66666666666</v>
      </c>
    </row>
    <row r="125" spans="1:21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/>
      <c r="H125" s="8">
        <v>37230</v>
      </c>
      <c r="I125" s="8">
        <f t="shared" si="7"/>
        <v>37230</v>
      </c>
      <c r="J125" s="8">
        <v>2000</v>
      </c>
      <c r="K125" s="8">
        <f t="shared" si="8"/>
        <v>300</v>
      </c>
      <c r="L125" s="8">
        <f t="shared" si="9"/>
        <v>1700</v>
      </c>
      <c r="M125" s="8"/>
      <c r="N125" s="8">
        <f t="shared" si="10"/>
        <v>0</v>
      </c>
      <c r="O125" s="8">
        <f t="shared" si="11"/>
        <v>0</v>
      </c>
      <c r="P125" s="5"/>
      <c r="Q125" s="5"/>
      <c r="R125" s="5"/>
      <c r="S125" s="9">
        <f t="shared" si="12"/>
        <v>89632</v>
      </c>
      <c r="T125" s="25">
        <v>312488</v>
      </c>
      <c r="U125" s="26">
        <f t="shared" si="13"/>
        <v>-222856</v>
      </c>
    </row>
    <row r="126" spans="1:21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8"/>
      <c r="H126" s="5">
        <v>37230</v>
      </c>
      <c r="I126" s="8">
        <f t="shared" si="7"/>
        <v>37230</v>
      </c>
      <c r="J126" s="8">
        <v>2000</v>
      </c>
      <c r="K126" s="8">
        <f t="shared" si="8"/>
        <v>300</v>
      </c>
      <c r="L126" s="8">
        <f t="shared" si="9"/>
        <v>1700</v>
      </c>
      <c r="M126" s="5"/>
      <c r="N126" s="8">
        <f t="shared" si="10"/>
        <v>0</v>
      </c>
      <c r="O126" s="8">
        <f t="shared" si="11"/>
        <v>0</v>
      </c>
      <c r="P126" s="5"/>
      <c r="Q126" s="5"/>
      <c r="R126" s="5"/>
      <c r="S126" s="9">
        <f t="shared" si="12"/>
        <v>95930</v>
      </c>
      <c r="T126" s="25">
        <v>192586.66666666666</v>
      </c>
      <c r="U126" s="26">
        <f t="shared" si="13"/>
        <v>-96656.666666666657</v>
      </c>
    </row>
    <row r="127" spans="1:21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/>
      <c r="H127" s="8">
        <v>37230</v>
      </c>
      <c r="I127" s="8">
        <f t="shared" si="7"/>
        <v>37230</v>
      </c>
      <c r="J127" s="8">
        <v>2000</v>
      </c>
      <c r="K127" s="8">
        <f t="shared" si="8"/>
        <v>300</v>
      </c>
      <c r="L127" s="8">
        <f t="shared" si="9"/>
        <v>1700</v>
      </c>
      <c r="M127" s="5"/>
      <c r="N127" s="8">
        <f t="shared" si="10"/>
        <v>0</v>
      </c>
      <c r="O127" s="8">
        <f t="shared" si="11"/>
        <v>0</v>
      </c>
      <c r="P127" s="5"/>
      <c r="Q127" s="5"/>
      <c r="R127" s="5"/>
      <c r="S127" s="9">
        <f t="shared" si="12"/>
        <v>95930</v>
      </c>
      <c r="T127" s="25">
        <v>192586.66666666666</v>
      </c>
      <c r="U127" s="26">
        <f t="shared" si="13"/>
        <v>-96656.666666666657</v>
      </c>
    </row>
    <row r="128" spans="1:21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/>
      <c r="H128" s="8">
        <v>37230</v>
      </c>
      <c r="I128" s="8">
        <f t="shared" si="7"/>
        <v>37230</v>
      </c>
      <c r="J128" s="8">
        <v>0</v>
      </c>
      <c r="K128" s="8">
        <f t="shared" si="8"/>
        <v>0</v>
      </c>
      <c r="L128" s="8">
        <f t="shared" si="9"/>
        <v>0</v>
      </c>
      <c r="M128" s="5"/>
      <c r="N128" s="8">
        <f t="shared" si="10"/>
        <v>0</v>
      </c>
      <c r="O128" s="8">
        <f t="shared" si="11"/>
        <v>0</v>
      </c>
      <c r="P128" s="5"/>
      <c r="Q128" s="5"/>
      <c r="R128" s="5"/>
      <c r="S128" s="9">
        <f t="shared" si="12"/>
        <v>85444</v>
      </c>
      <c r="T128" s="25">
        <v>286009.33333333331</v>
      </c>
      <c r="U128" s="26">
        <f t="shared" si="13"/>
        <v>-200565.33333333331</v>
      </c>
    </row>
    <row r="129" spans="1:21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/>
      <c r="G129" s="8"/>
      <c r="H129" s="8">
        <v>0</v>
      </c>
      <c r="I129" s="8">
        <f t="shared" si="7"/>
        <v>0</v>
      </c>
      <c r="J129" s="8">
        <v>0</v>
      </c>
      <c r="K129" s="8">
        <f t="shared" si="8"/>
        <v>0</v>
      </c>
      <c r="L129" s="8">
        <f t="shared" si="9"/>
        <v>0</v>
      </c>
      <c r="M129" s="5"/>
      <c r="N129" s="8">
        <f t="shared" si="10"/>
        <v>0</v>
      </c>
      <c r="O129" s="8">
        <f t="shared" si="11"/>
        <v>0</v>
      </c>
      <c r="P129" s="5"/>
      <c r="Q129" s="5"/>
      <c r="R129" s="5"/>
      <c r="S129" s="9">
        <f t="shared" si="12"/>
        <v>0</v>
      </c>
      <c r="T129" s="25">
        <v>12500</v>
      </c>
      <c r="U129" s="26">
        <f t="shared" si="13"/>
        <v>-12500</v>
      </c>
    </row>
    <row r="130" spans="1:21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/>
      <c r="H130" s="8">
        <v>37230</v>
      </c>
      <c r="I130" s="8">
        <f t="shared" si="7"/>
        <v>37230</v>
      </c>
      <c r="J130" s="8">
        <v>2000</v>
      </c>
      <c r="K130" s="8">
        <f t="shared" si="8"/>
        <v>300</v>
      </c>
      <c r="L130" s="8">
        <f t="shared" si="9"/>
        <v>1700</v>
      </c>
      <c r="M130" s="5"/>
      <c r="N130" s="8">
        <f t="shared" si="10"/>
        <v>0</v>
      </c>
      <c r="O130" s="8">
        <f t="shared" si="11"/>
        <v>0</v>
      </c>
      <c r="P130" s="5"/>
      <c r="Q130" s="5"/>
      <c r="R130" s="5"/>
      <c r="S130" s="9">
        <f t="shared" si="12"/>
        <v>89632</v>
      </c>
      <c r="T130" s="25">
        <v>275258</v>
      </c>
      <c r="U130" s="26">
        <f t="shared" si="13"/>
        <v>-185626</v>
      </c>
    </row>
    <row r="131" spans="1:21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8"/>
      <c r="H131" s="5">
        <v>0</v>
      </c>
      <c r="I131" s="8">
        <f t="shared" si="7"/>
        <v>0</v>
      </c>
      <c r="J131" s="8">
        <v>0</v>
      </c>
      <c r="K131" s="8">
        <f t="shared" si="8"/>
        <v>0</v>
      </c>
      <c r="L131" s="8">
        <f t="shared" si="9"/>
        <v>0</v>
      </c>
      <c r="M131" s="5"/>
      <c r="N131" s="8">
        <f t="shared" si="10"/>
        <v>0</v>
      </c>
      <c r="O131" s="8">
        <f t="shared" si="11"/>
        <v>0</v>
      </c>
      <c r="P131" s="5"/>
      <c r="Q131" s="5"/>
      <c r="R131" s="5"/>
      <c r="S131" s="9">
        <f t="shared" si="12"/>
        <v>57000</v>
      </c>
      <c r="T131" s="25">
        <v>192586.66666666666</v>
      </c>
      <c r="U131" s="26">
        <f t="shared" si="13"/>
        <v>-135586.66666666666</v>
      </c>
    </row>
    <row r="132" spans="1:21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8"/>
      <c r="H132" s="5">
        <v>37230</v>
      </c>
      <c r="I132" s="8">
        <f t="shared" si="7"/>
        <v>37230</v>
      </c>
      <c r="J132" s="8">
        <v>6000</v>
      </c>
      <c r="K132" s="8">
        <f t="shared" si="8"/>
        <v>900</v>
      </c>
      <c r="L132" s="8">
        <f t="shared" si="9"/>
        <v>5100</v>
      </c>
      <c r="M132" s="5"/>
      <c r="N132" s="8">
        <f t="shared" si="10"/>
        <v>0</v>
      </c>
      <c r="O132" s="8">
        <f t="shared" si="11"/>
        <v>0</v>
      </c>
      <c r="P132" s="5"/>
      <c r="Q132" s="5"/>
      <c r="R132" s="5"/>
      <c r="S132" s="9">
        <f t="shared" si="12"/>
        <v>90544</v>
      </c>
      <c r="T132" s="25">
        <v>273599.33333333331</v>
      </c>
      <c r="U132" s="26">
        <f t="shared" si="13"/>
        <v>-183055.33333333331</v>
      </c>
    </row>
    <row r="133" spans="1:21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/>
      <c r="H133" s="8">
        <v>37230</v>
      </c>
      <c r="I133" s="8">
        <f t="shared" si="7"/>
        <v>37230</v>
      </c>
      <c r="J133" s="8">
        <v>4000</v>
      </c>
      <c r="K133" s="8">
        <f t="shared" si="8"/>
        <v>600</v>
      </c>
      <c r="L133" s="8">
        <f t="shared" si="9"/>
        <v>3400</v>
      </c>
      <c r="M133" s="5"/>
      <c r="N133" s="8">
        <f t="shared" si="10"/>
        <v>0</v>
      </c>
      <c r="O133" s="8">
        <f t="shared" si="11"/>
        <v>0</v>
      </c>
      <c r="P133" s="5"/>
      <c r="Q133" s="5"/>
      <c r="R133" s="5"/>
      <c r="S133" s="9">
        <f t="shared" si="12"/>
        <v>97630</v>
      </c>
      <c r="T133" s="25">
        <v>279456.66666666669</v>
      </c>
      <c r="U133" s="26">
        <f t="shared" si="13"/>
        <v>-181826.66666666669</v>
      </c>
    </row>
    <row r="134" spans="1:21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8"/>
      <c r="H134" s="5">
        <v>0</v>
      </c>
      <c r="I134" s="8">
        <f t="shared" si="7"/>
        <v>0</v>
      </c>
      <c r="J134" s="8">
        <v>0</v>
      </c>
      <c r="K134" s="8">
        <f t="shared" si="8"/>
        <v>0</v>
      </c>
      <c r="L134" s="8">
        <f t="shared" si="9"/>
        <v>0</v>
      </c>
      <c r="M134" s="5"/>
      <c r="N134" s="8">
        <f t="shared" si="10"/>
        <v>0</v>
      </c>
      <c r="O134" s="8">
        <f t="shared" si="11"/>
        <v>0</v>
      </c>
      <c r="P134" s="5"/>
      <c r="Q134" s="5"/>
      <c r="R134" s="5"/>
      <c r="S134" s="9">
        <f t="shared" si="12"/>
        <v>47016</v>
      </c>
      <c r="T134" s="25">
        <v>185930.66666666666</v>
      </c>
      <c r="U134" s="26">
        <f t="shared" si="13"/>
        <v>-138914.66666666666</v>
      </c>
    </row>
    <row r="135" spans="1:21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8"/>
      <c r="H135" s="5">
        <v>0</v>
      </c>
      <c r="I135" s="8">
        <f t="shared" ref="I135:I138" si="14">G135+H135</f>
        <v>0</v>
      </c>
      <c r="J135" s="8">
        <v>0</v>
      </c>
      <c r="K135" s="8">
        <f t="shared" ref="K135:K138" si="15">J135*15%</f>
        <v>0</v>
      </c>
      <c r="L135" s="8">
        <f t="shared" ref="L135:L138" si="16">J135-K135</f>
        <v>0</v>
      </c>
      <c r="M135" s="5">
        <v>35000</v>
      </c>
      <c r="N135" s="8">
        <f t="shared" ref="N135:N138" si="17">M135*15%</f>
        <v>5250</v>
      </c>
      <c r="O135" s="8">
        <f t="shared" ref="O135:O138" si="18">M135-N135</f>
        <v>29750</v>
      </c>
      <c r="P135" s="5"/>
      <c r="Q135" s="5"/>
      <c r="R135" s="5"/>
      <c r="S135" s="9">
        <f t="shared" ref="S135:S138" si="19">E135+F135+G135+H135+L135+O135+P135+Q135</f>
        <v>89750</v>
      </c>
      <c r="T135" s="25">
        <v>233403.38666666666</v>
      </c>
      <c r="U135" s="26">
        <f t="shared" ref="U135:U138" si="20">S135-T135</f>
        <v>-143653.38666666666</v>
      </c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8"/>
      <c r="H136" s="5">
        <v>0</v>
      </c>
      <c r="I136" s="8">
        <f t="shared" si="14"/>
        <v>0</v>
      </c>
      <c r="J136" s="8">
        <v>0</v>
      </c>
      <c r="K136" s="8">
        <f t="shared" si="15"/>
        <v>0</v>
      </c>
      <c r="L136" s="8">
        <f t="shared" si="16"/>
        <v>0</v>
      </c>
      <c r="M136" s="5"/>
      <c r="N136" s="8">
        <f t="shared" si="17"/>
        <v>0</v>
      </c>
      <c r="O136" s="8">
        <f t="shared" si="18"/>
        <v>0</v>
      </c>
      <c r="P136" s="5"/>
      <c r="Q136" s="5"/>
      <c r="R136" s="5"/>
      <c r="S136" s="9">
        <f t="shared" si="19"/>
        <v>0</v>
      </c>
      <c r="T136" s="25">
        <v>0</v>
      </c>
      <c r="U136" s="26">
        <f t="shared" si="20"/>
        <v>0</v>
      </c>
    </row>
    <row r="137" spans="1:21" ht="15.75" x14ac:dyDescent="0.25">
      <c r="A137" s="5">
        <v>132</v>
      </c>
      <c r="B137" s="12" t="s">
        <v>200</v>
      </c>
      <c r="C137" s="12" t="s">
        <v>24</v>
      </c>
      <c r="D137" s="12" t="s">
        <v>30</v>
      </c>
      <c r="E137" s="8">
        <v>31214</v>
      </c>
      <c r="F137" s="8">
        <v>17000</v>
      </c>
      <c r="G137" s="8"/>
      <c r="H137" s="5">
        <v>37230</v>
      </c>
      <c r="I137" s="8">
        <f t="shared" si="14"/>
        <v>37230</v>
      </c>
      <c r="J137" s="8">
        <v>0</v>
      </c>
      <c r="K137" s="8">
        <f t="shared" si="15"/>
        <v>0</v>
      </c>
      <c r="L137" s="8">
        <f t="shared" si="16"/>
        <v>0</v>
      </c>
      <c r="M137" s="5"/>
      <c r="N137" s="8">
        <f t="shared" si="17"/>
        <v>0</v>
      </c>
      <c r="O137" s="8">
        <f t="shared" si="18"/>
        <v>0</v>
      </c>
      <c r="P137" s="5"/>
      <c r="Q137" s="5"/>
      <c r="R137" s="5"/>
      <c r="S137" s="9">
        <f t="shared" si="19"/>
        <v>85444</v>
      </c>
      <c r="T137" s="25">
        <v>273599.33333333331</v>
      </c>
      <c r="U137" s="26">
        <f t="shared" si="20"/>
        <v>-188155.33333333331</v>
      </c>
    </row>
    <row r="138" spans="1:21" ht="15.75" x14ac:dyDescent="0.25">
      <c r="A138" s="5">
        <v>133</v>
      </c>
      <c r="B138" s="12" t="s">
        <v>201</v>
      </c>
      <c r="C138" s="12" t="s">
        <v>24</v>
      </c>
      <c r="D138" s="12" t="s">
        <v>23</v>
      </c>
      <c r="E138" s="8">
        <v>40000</v>
      </c>
      <c r="F138" s="8">
        <v>17000</v>
      </c>
      <c r="G138" s="8"/>
      <c r="H138" s="5">
        <v>37230</v>
      </c>
      <c r="I138" s="8">
        <f t="shared" si="14"/>
        <v>37230</v>
      </c>
      <c r="J138" s="8">
        <v>0</v>
      </c>
      <c r="K138" s="8">
        <f t="shared" si="15"/>
        <v>0</v>
      </c>
      <c r="L138" s="8">
        <f t="shared" si="16"/>
        <v>0</v>
      </c>
      <c r="M138" s="5">
        <v>35000</v>
      </c>
      <c r="N138" s="8">
        <f t="shared" si="17"/>
        <v>5250</v>
      </c>
      <c r="O138" s="8">
        <f t="shared" si="18"/>
        <v>29750</v>
      </c>
      <c r="P138" s="5"/>
      <c r="Q138" s="5"/>
      <c r="R138" s="5"/>
      <c r="S138" s="9">
        <f t="shared" si="19"/>
        <v>123980</v>
      </c>
      <c r="T138" s="25">
        <v>73416.666666666657</v>
      </c>
      <c r="U138" s="26">
        <f t="shared" si="20"/>
        <v>50563.333333333343</v>
      </c>
    </row>
    <row r="139" spans="1:21" x14ac:dyDescent="0.25">
      <c r="A139" s="21"/>
      <c r="B139" s="21" t="s">
        <v>188</v>
      </c>
      <c r="C139" s="21"/>
      <c r="D139" s="21"/>
      <c r="E139" s="22">
        <f t="shared" ref="E139:F139" si="21">SUM(E6:E138)</f>
        <v>4601114.2</v>
      </c>
      <c r="F139" s="22">
        <f t="shared" si="21"/>
        <v>2224200</v>
      </c>
      <c r="G139" s="22">
        <f>SUM(G6:G138)</f>
        <v>74460</v>
      </c>
      <c r="H139" s="22">
        <f t="shared" ref="H139:R139" si="22">SUM(H6:H138)</f>
        <v>3731500.9600000004</v>
      </c>
      <c r="I139" s="22">
        <f t="shared" si="22"/>
        <v>3805960.9600000004</v>
      </c>
      <c r="J139" s="22">
        <f>SUM(J6:J138)</f>
        <v>93500</v>
      </c>
      <c r="K139" s="22">
        <f t="shared" si="22"/>
        <v>14025</v>
      </c>
      <c r="L139" s="22">
        <f t="shared" si="22"/>
        <v>79475</v>
      </c>
      <c r="M139" s="22">
        <f t="shared" si="22"/>
        <v>735000</v>
      </c>
      <c r="N139" s="22">
        <f t="shared" si="22"/>
        <v>110250</v>
      </c>
      <c r="O139" s="22">
        <f t="shared" si="22"/>
        <v>624750</v>
      </c>
      <c r="P139" s="22">
        <f t="shared" si="22"/>
        <v>0</v>
      </c>
      <c r="Q139" s="22">
        <f t="shared" si="22"/>
        <v>0</v>
      </c>
      <c r="R139" s="22">
        <f t="shared" si="22"/>
        <v>0</v>
      </c>
      <c r="S139" s="22">
        <f>SUM(S6:S138)</f>
        <v>11335500.159999998</v>
      </c>
      <c r="T139" s="26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9"/>
      <c r="B142" s="29"/>
      <c r="C142" s="29"/>
      <c r="D142" s="29"/>
      <c r="E142" s="29"/>
      <c r="F142" s="29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2025-08-25T12:18:35Z</dcterms:modified>
</cp:coreProperties>
</file>