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xhoana.agolli\Desktop\BUXHETI 2026\AKTI NORMATIV - Qershor 2026\PAKETA PER KM\"/>
    </mc:Choice>
  </mc:AlternateContent>
  <xr:revisionPtr revIDLastSave="0" documentId="13_ncr:1_{3E29957C-267D-4DCE-9B3B-05EE3F0DCFB7}" xr6:coauthVersionLast="47" xr6:coauthVersionMax="47" xr10:uidLastSave="{00000000-0000-0000-0000-000000000000}"/>
  <bookViews>
    <workbookView xWindow="-120" yWindow="-120" windowWidth="29040" windowHeight="15720" xr2:uid="{48CDD441-220A-4E40-89D5-D69500C701FF}"/>
  </bookViews>
  <sheets>
    <sheet name="Tavanet prin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\A" localSheetId="0">#REF!</definedName>
    <definedName name="\A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 localSheetId="0">#REF!</definedName>
    <definedName name="\P">#REF!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__123Graph_A" localSheetId="0" hidden="1">'[1]DAILY from archive'!#REF!</definedName>
    <definedName name="__123Graph_A" hidden="1">'[1]DAILY from archive'!#REF!</definedName>
    <definedName name="__123Graph_AADVANCE" localSheetId="0" hidden="1">#REF!</definedName>
    <definedName name="__123Graph_AADVANCE" hidden="1">#REF!</definedName>
    <definedName name="__123Graph_ACUMCHANGE" localSheetId="0" hidden="1">'[2]DAILY from archive'!#REF!</definedName>
    <definedName name="__123Graph_ACUMCHANGE" hidden="1">'[2]DAILY from archive'!#REF!</definedName>
    <definedName name="__123Graph_ADAILYEXR" hidden="1">'[2]DAILY from archive'!$J$177:$J$332</definedName>
    <definedName name="__123Graph_ADAILYRATE" localSheetId="0" hidden="1">'[2]DAILY from archive'!#REF!</definedName>
    <definedName name="__123Graph_ADAILYRATE" hidden="1">'[2]DAILY from archive'!#REF!</definedName>
    <definedName name="__123Graph_AGRAPH1" localSheetId="0" hidden="1">[3]M!#REF!</definedName>
    <definedName name="__123Graph_AGRAPH1" hidden="1">[3]M!#REF!</definedName>
    <definedName name="__123Graph_AGRAPH2" localSheetId="0" hidden="1">[3]M!#REF!</definedName>
    <definedName name="__123Graph_AGRAPH2" hidden="1">[3]M!#REF!</definedName>
    <definedName name="__123Graph_AGRAPH3" localSheetId="0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localSheetId="0" hidden="1">[4]ER!#REF!</definedName>
    <definedName name="__123Graph_AREER" hidden="1">[4]ER!#REF!</definedName>
    <definedName name="__123Graph_ARESERVES" hidden="1">[5]NFA!$AX$73:$BZ$73</definedName>
    <definedName name="__123Graph_B" localSheetId="0" hidden="1">[6]revagtrim!#REF!</definedName>
    <definedName name="__123Graph_B" hidden="1">[6]revagtrim!#REF!</definedName>
    <definedName name="__123Graph_BCUMCHANGE" localSheetId="0" hidden="1">'[2]DAILY from archive'!#REF!</definedName>
    <definedName name="__123Graph_BCUMCHANGE" hidden="1">'[2]DAILY from archive'!#REF!</definedName>
    <definedName name="__123Graph_BDAILYEXR" localSheetId="0" hidden="1">'[2]DAILY from archive'!#REF!</definedName>
    <definedName name="__123Graph_BDAILYEXR" hidden="1">'[2]DAILY from archive'!#REF!</definedName>
    <definedName name="__123Graph_BDAILYRATE" localSheetId="0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localSheetId="0" hidden="1">[4]ER!#REF!</definedName>
    <definedName name="__123Graph_BREER" hidden="1">[4]ER!#REF!</definedName>
    <definedName name="__123Graph_BRESERVES" hidden="1">[5]NFA!$AX$74:$BZ$74</definedName>
    <definedName name="__123Graph_C" localSheetId="0" hidden="1">[6]revagtrim!#REF!</definedName>
    <definedName name="__123Graph_C" hidden="1">[6]revagtrim!#REF!</definedName>
    <definedName name="__123Graph_CDAILYEXR" localSheetId="0" hidden="1">'[2]DAILY from archive'!#REF!</definedName>
    <definedName name="__123Graph_CDAILYEXR" hidden="1">'[2]DAILY from archive'!#REF!</definedName>
    <definedName name="__123Graph_CDAILYRATE" localSheetId="0" hidden="1">'[2]DAILY from archive'!#REF!</definedName>
    <definedName name="__123Graph_CDAILYRATE" hidden="1">'[2]DAILY from archive'!#REF!</definedName>
    <definedName name="__123Graph_CREER" localSheetId="0" hidden="1">[4]ER!#REF!</definedName>
    <definedName name="__123Graph_CREER" hidden="1">[4]ER!#REF!</definedName>
    <definedName name="__123Graph_D" localSheetId="0" hidden="1">[7]SEI!#REF!</definedName>
    <definedName name="__123Graph_D" hidden="1">[7]SEI!#REF!</definedName>
    <definedName name="__123Graph_DDAILYEXR" localSheetId="0" hidden="1">'[2]DAILY from archive'!#REF!</definedName>
    <definedName name="__123Graph_DDAILYEXR" hidden="1">'[2]DAILY from archive'!#REF!</definedName>
    <definedName name="__123Graph_DDAILYRATE" localSheetId="0" hidden="1">'[2]DAILY from archive'!#REF!</definedName>
    <definedName name="__123Graph_DDAILYRATE" hidden="1">'[2]DAILY from archive'!#REF!</definedName>
    <definedName name="__123Graph_E" localSheetId="0" hidden="1">[7]SEI!#REF!</definedName>
    <definedName name="__123Graph_E" hidden="1">[7]SEI!#REF!</definedName>
    <definedName name="__123Graph_EDAILYEXR" localSheetId="0" hidden="1">'[2]DAILY from archive'!#REF!</definedName>
    <definedName name="__123Graph_EDAILYEXR" hidden="1">'[2]DAILY from archive'!#REF!</definedName>
    <definedName name="__123Graph_F" localSheetId="0" hidden="1">[7]SEI!#REF!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localSheetId="0" hidden="1">'[2]DAILY from archive'!#REF!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Macros_Import_.qbop" localSheetId="0">[9]!'[Macros Import].qbop'</definedName>
    <definedName name="_1Macros_Import_.qbop">[9]!'[Macros Import].qbop'</definedName>
    <definedName name="_2__123Graph_ACPI_ER_LOG" localSheetId="0" hidden="1">[4]ER!#REF!</definedName>
    <definedName name="_2__123Graph_ACPI_ER_LOG" hidden="1">[4]ER!#REF!</definedName>
    <definedName name="_3__123Graph_AIBA_IBRD" hidden="1">[4]WB!$Q$62:$AK$62</definedName>
    <definedName name="_4__123Graph_AWB_ADJ_PRJ" hidden="1">[4]WB!$Q$255:$AK$255</definedName>
    <definedName name="_5__123Graph_BCPI_ER_LOG" localSheetId="0" hidden="1">[4]ER!#REF!</definedName>
    <definedName name="_5__123Graph_BCPI_ER_LOG" hidden="1">[4]ER!#REF!</definedName>
    <definedName name="_6__123Graph_BIBA_IBRD" localSheetId="0" hidden="1">[4]WB!#REF!</definedName>
    <definedName name="_6__123Graph_BIBA_IBRD" hidden="1">[4]WB!#REF!</definedName>
    <definedName name="_7__123Graph_BWB_ADJ_PRJ" hidden="1">[4]WB!$Q$257:$AK$257</definedName>
    <definedName name="_COL1">[10]SimInp1:ModDef!$A$1:$V$130</definedName>
    <definedName name="_END94">'[4]End-94'!$D$102:$AS$189</definedName>
    <definedName name="_Fill" localSheetId="0" hidden="1">#REF!</definedName>
    <definedName name="_Fill" hidden="1">#REF!</definedName>
    <definedName name="_Filler" hidden="1">[11]A!$A$43:$A$598</definedName>
    <definedName name="_xlnm._FilterDatabase" localSheetId="0" hidden="1">'Tavanet print'!$A$4:$BZ$180</definedName>
    <definedName name="_Key2" localSheetId="0" hidden="1">[12]Contents!#REF!</definedName>
    <definedName name="_Key2" hidden="1">[12]Contents!#REF!</definedName>
    <definedName name="_MCV1">[13]Main!$E$64:$AH$64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UM2">[4]BoP!$G$174:$AR$216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1" localSheetId="0">#REF!</definedName>
    <definedName name="_tab1">#REF!</definedName>
    <definedName name="_tab10" localSheetId="0">#REF!</definedName>
    <definedName name="_tab10">#REF!</definedName>
    <definedName name="_tab11" localSheetId="0">#REF!</definedName>
    <definedName name="_tab11">#REF!</definedName>
    <definedName name="_tab12" localSheetId="0">#REF!</definedName>
    <definedName name="_tab12">#REF!</definedName>
    <definedName name="_tab13" localSheetId="0">#REF!</definedName>
    <definedName name="_tab13">#REF!</definedName>
    <definedName name="_tab14" localSheetId="0">#REF!</definedName>
    <definedName name="_tab14">#REF!</definedName>
    <definedName name="_tab15" localSheetId="0">#REF!</definedName>
    <definedName name="_tab15">#REF!</definedName>
    <definedName name="_tab16" localSheetId="0">#REF!</definedName>
    <definedName name="_tab16">#REF!</definedName>
    <definedName name="_tab17" localSheetId="0">#REF!</definedName>
    <definedName name="_tab17">#REF!</definedName>
    <definedName name="_tab18" localSheetId="0">#REF!</definedName>
    <definedName name="_tab18">#REF!</definedName>
    <definedName name="_tab19" localSheetId="0">#REF!</definedName>
    <definedName name="_tab19">#REF!</definedName>
    <definedName name="_tab2" localSheetId="0">#REF!</definedName>
    <definedName name="_tab2">#REF!</definedName>
    <definedName name="_tab20" localSheetId="0">#REF!</definedName>
    <definedName name="_tab20">#REF!</definedName>
    <definedName name="_tab21" localSheetId="0">#REF!</definedName>
    <definedName name="_tab21">#REF!</definedName>
    <definedName name="_tab22" localSheetId="0">#REF!</definedName>
    <definedName name="_tab22">#REF!</definedName>
    <definedName name="_tab23" localSheetId="0">#REF!</definedName>
    <definedName name="_tab23">#REF!</definedName>
    <definedName name="_tab24" localSheetId="0">#REF!</definedName>
    <definedName name="_tab24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" localSheetId="0">#REF!</definedName>
    <definedName name="_tab3">#REF!</definedName>
    <definedName name="_tab30" localSheetId="0">#REF!</definedName>
    <definedName name="_tab30">#REF!</definedName>
    <definedName name="_tab31" localSheetId="0">#REF!</definedName>
    <definedName name="_tab31">#REF!</definedName>
    <definedName name="_tab32" localSheetId="0">#REF!</definedName>
    <definedName name="_tab32">#REF!</definedName>
    <definedName name="_tab33" localSheetId="0">#REF!</definedName>
    <definedName name="_tab33">#REF!</definedName>
    <definedName name="_tab4" localSheetId="0">#REF!</definedName>
    <definedName name="_tab4">#REF!</definedName>
    <definedName name="_tab5" localSheetId="0">#REF!</definedName>
    <definedName name="_tab5">#REF!</definedName>
    <definedName name="_tab6" localSheetId="0">#REF!</definedName>
    <definedName name="_tab6">#REF!</definedName>
    <definedName name="_tab7" localSheetId="0">#REF!</definedName>
    <definedName name="_tab7">#REF!</definedName>
    <definedName name="_tab8" localSheetId="0">#REF!</definedName>
    <definedName name="_tab8">#REF!</definedName>
    <definedName name="_tab9" localSheetId="0">[14]Assumptions!#REF!</definedName>
    <definedName name="_tab9">[14]Assumptions!#REF!</definedName>
    <definedName name="_TB1">[15]SummaryCG!$A$4:$CL$77</definedName>
    <definedName name="_TB2">[15]CGRev!$A$4:$CL$43</definedName>
    <definedName name="_TB3">[15]CGExp!$A$4:$CL$86</definedName>
    <definedName name="_TB4">[15]CGExternal!$B$4:$CL$55</definedName>
    <definedName name="_TB5">[15]CGAuthMeth!$B$4:$CL$55</definedName>
    <definedName name="_TB6">[15]CGAuthMeth!$B$64:$CL$131</definedName>
    <definedName name="_TB7">[15]CGFin_Monthly!$B$4:$AC$73</definedName>
    <definedName name="_TB8">[15]CGFin_Monthly!$B$174:$AC$234</definedName>
    <definedName name="_WB1">[4]WB!$D$13:$AF$264</definedName>
    <definedName name="_WB2">[4]WB!$AG$13:$AQ$264</definedName>
    <definedName name="a">[16]Debt!$T$2</definedName>
    <definedName name="ACTIVATE" localSheetId="0">#REF!</definedName>
    <definedName name="ACTIVATE">#REF!</definedName>
    <definedName name="AID" localSheetId="0">#REF!</definedName>
    <definedName name="AID">#REF!</definedName>
    <definedName name="AlPr_TB_1" localSheetId="0">#REF!</definedName>
    <definedName name="AlPr_TB_1">#REF!</definedName>
    <definedName name="AlPr_TB_1b" localSheetId="0">#REF!</definedName>
    <definedName name="AlPr_TB_1b">#REF!</definedName>
    <definedName name="ALTBCA">[13]QQ!$E$11:$AH$11</definedName>
    <definedName name="ALTNGDP_R">[13]Q4!$E$53:$AH$53</definedName>
    <definedName name="ALTPCPI">[13]Q6!$E$27:$AH$27</definedName>
    <definedName name="ams" localSheetId="0" hidden="1">{"Main Economic Indicators",#N/A,FALSE,"C"}</definedName>
    <definedName name="ams" hidden="1">{"Main Economic Indicators",#N/A,FALSE,"C"}</definedName>
    <definedName name="amstwo" localSheetId="0" hidden="1">{"Main Economic Indicators",#N/A,FALSE,"C"}</definedName>
    <definedName name="amstwo" hidden="1">{"Main Economic Indicators",#N/A,FALSE,"C"}</definedName>
    <definedName name="anscount" hidden="1">1</definedName>
    <definedName name="APr_1" localSheetId="0">#REF!</definedName>
    <definedName name="APr_1">#REF!</definedName>
    <definedName name="APr_1b" localSheetId="0">#REF!</definedName>
    <definedName name="APr_1b">#REF!</definedName>
    <definedName name="APr_2" localSheetId="0">#REF!</definedName>
    <definedName name="APr_2">#REF!</definedName>
    <definedName name="Apr_2b" localSheetId="0">#REF!</definedName>
    <definedName name="Apr_2b">#REF!</definedName>
    <definedName name="Apr_Diffb" localSheetId="0">#REF!</definedName>
    <definedName name="Apr_Diffb">#REF!</definedName>
    <definedName name="Assistance" localSheetId="0">#REF!</definedName>
    <definedName name="Assistance">#REF!</definedName>
    <definedName name="assu" localSheetId="0">#REF!</definedName>
    <definedName name="assu">#REF!</definedName>
    <definedName name="ASSUMPN2" localSheetId="0">#REF!</definedName>
    <definedName name="ASSUMPN2">#REF!</definedName>
    <definedName name="ATS" localSheetId="0">#REF!</definedName>
    <definedName name="ATS">#REF!</definedName>
    <definedName name="Balance_of_payments" localSheetId="0">#REF!</definedName>
    <definedName name="Balance_of_payments">#REF!</definedName>
    <definedName name="basktind">[17]Bask_fd!$BR$9:$CE$51</definedName>
    <definedName name="basktinf" localSheetId="0">[17]Bask_fd!#REF!</definedName>
    <definedName name="basktinf">[17]Bask_fd!#REF!</definedName>
    <definedName name="basktinf12\" localSheetId="0">[17]Bask_fd!#REF!</definedName>
    <definedName name="basktinf12\">[17]Bask_fd!#REF!</definedName>
    <definedName name="BCA">[13]QQ!$E$9:$AH$9</definedName>
    <definedName name="BCA_GDP">[13]QQ!$E$10:$AH$10</definedName>
    <definedName name="BCA_NGDP" localSheetId="0">#REF!</definedName>
    <definedName name="BCA_NGDP">#REF!</definedName>
    <definedName name="BE">[13]Q6!$E$137:$AH$137</definedName>
    <definedName name="BEA">[13]QQ!$E$140:$AH$140</definedName>
    <definedName name="BEC" localSheetId="0">#REF!</definedName>
    <definedName name="BEC">#REF!</definedName>
    <definedName name="BED" localSheetId="0">#REF!</definedName>
    <definedName name="BED">#REF!</definedName>
    <definedName name="BED_6" localSheetId="0">#REF!</definedName>
    <definedName name="BED_6">#REF!</definedName>
    <definedName name="BEO">[13]Q6!$E$142:$AH$142</definedName>
    <definedName name="BER">[13]QQ!$E$141:$AH$141</definedName>
    <definedName name="BESD">[13]Q7!$E$42:$AH$42</definedName>
    <definedName name="BF">[13]QQ!$E$55:$AH$55</definedName>
    <definedName name="BFD">[13]QQ!$E$58:$AH$58</definedName>
    <definedName name="BFDA">[13]Q6!$E$60:$AH$60</definedName>
    <definedName name="BFDI">[13]Q6!$E$63:$AH$63</definedName>
    <definedName name="BFDIL">[13]QQ!$E$65:$AH$65</definedName>
    <definedName name="BFL_D">[13]DA!$E$49:$AH$49</definedName>
    <definedName name="BFO">[13]QQ!$E$90:$AH$90</definedName>
    <definedName name="BFOA">[13]Q6!$E$98:$AH$98</definedName>
    <definedName name="BFOAG">[13]QQ!$E$100:$AH$100</definedName>
    <definedName name="BFOAP">[13]Q6!$E$101:$AH$101</definedName>
    <definedName name="BFOG">[13]Q6!$E$93:$AH$93</definedName>
    <definedName name="BFOL">[13]QQ!$E$104:$AH$104</definedName>
    <definedName name="BFOL_B">[13]QQ!$E$118:$AH$118</definedName>
    <definedName name="BFOL_G">[13]QQ!$E$113:$AH$113</definedName>
    <definedName name="BFOL_L" localSheetId="0">#REF!</definedName>
    <definedName name="BFOL_L">#REF!</definedName>
    <definedName name="BFOL_O">[13]Q6!$E$120:$AH$120</definedName>
    <definedName name="BFOL_S" localSheetId="0">#REF!</definedName>
    <definedName name="BFOL_S">#REF!</definedName>
    <definedName name="BFOLB" localSheetId="0">#REF!</definedName>
    <definedName name="BFOLB">#REF!</definedName>
    <definedName name="BFOLG">[13]Q6!$E$107:$AH$107</definedName>
    <definedName name="BFOLG_L" localSheetId="0">#REF!</definedName>
    <definedName name="BFOLG_L">#REF!</definedName>
    <definedName name="BFOLP">[13]Q6!$E$109:$AH$109</definedName>
    <definedName name="BFOP">[13]Q6!$E$95:$AH$95</definedName>
    <definedName name="BFP">[13]QQ!$E$68:$AH$68</definedName>
    <definedName name="BFPA">[13]Q6!$E$75:$AH$75</definedName>
    <definedName name="BFPAG">[13]QQ!$E$77:$AH$77</definedName>
    <definedName name="BFPG">[13]Q6!$E$72:$AH$72</definedName>
    <definedName name="BFPL">[13]Q6!$E$78:$AH$78</definedName>
    <definedName name="BFPLBN" localSheetId="0">#REF!</definedName>
    <definedName name="BFPLBN">#REF!</definedName>
    <definedName name="BFPLD">[13]QQ!$E$83:$AH$83</definedName>
    <definedName name="BFPLD_G" localSheetId="0">#REF!</definedName>
    <definedName name="BFPLD_G">#REF!</definedName>
    <definedName name="BFPLDG">[13]Q6!$E$88:$AH$88</definedName>
    <definedName name="BFPLDP">[13]Q6!$E$86:$AH$86</definedName>
    <definedName name="BFPLE">[13]Q6!$E$81:$AH$81</definedName>
    <definedName name="BFPLE_G" localSheetId="0">#REF!</definedName>
    <definedName name="BFPLE_G">#REF!</definedName>
    <definedName name="BFPLMM" localSheetId="0">#REF!</definedName>
    <definedName name="BFPLMM">#REF!</definedName>
    <definedName name="BFPP">[13]Q6!$E$70:$AH$70</definedName>
    <definedName name="BFRA">[13]QQ!$E$123:$AH$123</definedName>
    <definedName name="BFUND">[13]Q6!$E$115:$AH$115</definedName>
    <definedName name="BGS">[13]Q6!$E$13:$AH$13</definedName>
    <definedName name="BI">[13]Q6!$E$32:$AH$32</definedName>
    <definedName name="BIC">[13]Q6!$E$35:$AH$35</definedName>
    <definedName name="BID">[13]Q6!$E$38:$AH$38</definedName>
    <definedName name="BIL">[18]Work!$B$26:$AG$97</definedName>
    <definedName name="BIP" localSheetId="0">#REF!</definedName>
    <definedName name="BIP">#REF!</definedName>
    <definedName name="BK">[13]Q6!$E$48:$AH$48</definedName>
    <definedName name="BKF">[13]QQ!$E$51:$AH$51</definedName>
    <definedName name="BKF_6">[13]Q6!$E$139:$AH$139</definedName>
    <definedName name="BKFA" localSheetId="0">#REF!</definedName>
    <definedName name="BKFA">#REF!</definedName>
    <definedName name="BKO">[13]Q6!$E$52:$AH$52</definedName>
    <definedName name="BM">[13]Q6!$E$24:$AH$24</definedName>
    <definedName name="BMG">[13]Q6!$E$27:$AH$27</definedName>
    <definedName name="BMII">[13]QQ!$E$40:$AH$40</definedName>
    <definedName name="BMII_7">[13]Q7!$E$40:$AH$40</definedName>
    <definedName name="BMS">[13]Q6!$E$29:$AH$29</definedName>
    <definedName name="BOP">[13]Q6!$E$130:$AH$130</definedName>
    <definedName name="BOP_GDP">[13]Q6!$E$131:$AH$131</definedName>
    <definedName name="BRASS">[13]QQ!$E$150:$AH$150</definedName>
    <definedName name="BRASS_6">[13]Q6!$E$126:$AH$126</definedName>
    <definedName name="BRO" localSheetId="0">#REF!</definedName>
    <definedName name="BRO">#REF!</definedName>
    <definedName name="BTR">[13]Q6!$E$42:$AH$42</definedName>
    <definedName name="BTRG">[13]Q6!$E$44:$AH$44</definedName>
    <definedName name="BTRP">[13]Q6!$E$45:$AH$45</definedName>
    <definedName name="budfin" localSheetId="0">#REF!</definedName>
    <definedName name="budfin">#REF!</definedName>
    <definedName name="budget_financing" localSheetId="0">#REF!</definedName>
    <definedName name="budget_financing">#REF!</definedName>
    <definedName name="BX">[13]Q6!$E$16:$AH$16</definedName>
    <definedName name="BXG">[13]Q6!$E$19:$AH$19</definedName>
    <definedName name="BXS">[13]Q6!$E$21:$AH$21</definedName>
    <definedName name="CAD" localSheetId="0">#REF!</definedName>
    <definedName name="CAD">#REF!</definedName>
    <definedName name="CalcMCV_4">[13]Q4!$E$58:$AH$58</definedName>
    <definedName name="categories" localSheetId="0">#REF!</definedName>
    <definedName name="categories">#REF!</definedName>
    <definedName name="CCODE" localSheetId="0">#REF!</definedName>
    <definedName name="CCODE">#REF!</definedName>
    <definedName name="Ceiling_on_net_domestic_credit_to_the_government" localSheetId="0">#REF!</definedName>
    <definedName name="Ceiling_on_net_domestic_credit_to_the_government">#REF!</definedName>
    <definedName name="CHANGESWRITE" localSheetId="0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 localSheetId="0">#REF!</definedName>
    <definedName name="CHF">#REF!</definedName>
    <definedName name="CHK1.1">[13]Q1!$E$61:$AH$61</definedName>
    <definedName name="CHK2.1">[13]Main!$E$67:$AH$67</definedName>
    <definedName name="CHK2.2">[13]Main!$E$70:$AH$70</definedName>
    <definedName name="CHK2.3">[13]Main!$E$75:$AH$75</definedName>
    <definedName name="CHK3.1">[13]Q3!$E$61:$AH$61</definedName>
    <definedName name="CHK5.1">[13]Q5!$E$107:$AH$107</definedName>
    <definedName name="CNY" localSheetId="0">#REF!</definedName>
    <definedName name="CNY">#REF!</definedName>
    <definedName name="cont" localSheetId="0">#REF!</definedName>
    <definedName name="cont">#REF!</definedName>
    <definedName name="CONTENTS" localSheetId="0">#REF!</definedName>
    <definedName name="CONTENTS">#REF!</definedName>
    <definedName name="Copyfrom" localSheetId="0">#REF!</definedName>
    <definedName name="Copyfrom">#REF!</definedName>
    <definedName name="COUNTER" localSheetId="0">#REF!</definedName>
    <definedName name="COUNTER">#REF!</definedName>
    <definedName name="CPF">[4]CPFs!$F$13:$AF$84</definedName>
    <definedName name="cpi">[18]Work!$ER$4:$FK$97</definedName>
    <definedName name="cpi_cmp" localSheetId="0">#REF!</definedName>
    <definedName name="cpi_cmp">#REF!</definedName>
    <definedName name="cpi_nsa">[18]Work!$FM$5:$GF$97</definedName>
    <definedName name="Current_account" localSheetId="0">#REF!</definedName>
    <definedName name="Current_account">#REF!</definedName>
    <definedName name="CurrVintage">'[19]A Current Data'!$D$60</definedName>
    <definedName name="D">[13]DA!$E$9:$AH$9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[13]DA!$E$22:$AH$22</definedName>
    <definedName name="D_BCA_GDP">[20]DA!$E$77:$AH$77</definedName>
    <definedName name="D_BFD">[20]DA!$E$85:$AH$85</definedName>
    <definedName name="D_BFL">[20]DA!$E$120:$AH$120</definedName>
    <definedName name="D_BFL_D" localSheetId="0">#REF!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 localSheetId="0">#REF!</definedName>
    <definedName name="D_D_Sdiff">#REF!</definedName>
    <definedName name="D_D_Sdiff1" localSheetId="0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[13]DA!$E$21:$AH$21</definedName>
    <definedName name="D_GCB">[20]DA!$E$62:$AH$62</definedName>
    <definedName name="D_GGB">[20]DA!$E$63:$AH$63</definedName>
    <definedName name="D_Ind">[4]DSA!$G$7:$AU$96</definedName>
    <definedName name="D_L">[13]Q7!$E$13:$AH$13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 localSheetId="0">#REF!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[13]Q7!$E$23:$AH$23</definedName>
    <definedName name="D_OTB">[20]DA!$E$67:$AH$67</definedName>
    <definedName name="D_PCPI" localSheetId="0">#REF!</definedName>
    <definedName name="D_PCPI">#REF!</definedName>
    <definedName name="D_PCPIAQ" localSheetId="0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 localSheetId="0">#REF!</definedName>
    <definedName name="D_PCPIQ">#REF!</definedName>
    <definedName name="D_PPPPC">[20]DA!$E$40:$AH$40</definedName>
    <definedName name="D_PPPWGT">[20]DA!$E$37:$AH$37</definedName>
    <definedName name="D_S">[13]Q7!$E$16:$AH$16</definedName>
    <definedName name="D_SRM">[13]Q7!$E$34:$AH$34</definedName>
    <definedName name="D_SY" localSheetId="0">#REF!</definedName>
    <definedName name="D_SY">#REF!</definedName>
    <definedName name="D_WPCP33_D">[20]DA!$E$66:$AH$66</definedName>
    <definedName name="DA">[13]DA!$E$33:$AH$33</definedName>
    <definedName name="date" localSheetId="0">#REF!</definedName>
    <definedName name="date">#REF!</definedName>
    <definedName name="DATES" localSheetId="0">[18]RED98DATA!#REF!</definedName>
    <definedName name="DATES">[18]RED98DATA!#REF!</definedName>
    <definedName name="DATES_Q" localSheetId="0">#REF!</definedName>
    <definedName name="DATES_Q">#REF!</definedName>
    <definedName name="datesreer" localSheetId="0">#REF!</definedName>
    <definedName name="datesreer">#REF!</definedName>
    <definedName name="datesweo" localSheetId="0">#REF!</definedName>
    <definedName name="datesweo">#REF!</definedName>
    <definedName name="datesweo1" localSheetId="0">#REF!</definedName>
    <definedName name="datesweo1">#REF!</definedName>
    <definedName name="datesweo2" localSheetId="0">#REF!</definedName>
    <definedName name="datesweo2">#REF!</definedName>
    <definedName name="DB">[13]Q7!$E$28:$AH$28</definedName>
    <definedName name="DG">[13]Q7!$E$27:$AH$27</definedName>
    <definedName name="DG_S">[13]Q7!$E$18:$AH$18</definedName>
    <definedName name="Dhjetor_Ar_TOT_Lek" localSheetId="0">'[21]2003'!#REF!</definedName>
    <definedName name="Dhjetor_Ar_TOT_Lek">'[21]2003'!#REF!</definedName>
    <definedName name="Dhjetor_Ar_TOT_Valute" localSheetId="0">'[21]2003'!#REF!</definedName>
    <definedName name="Dhjetor_Ar_TOT_Valute">'[21]2003'!#REF!</definedName>
    <definedName name="Discount_NC">'[22]Triangle private'!$C$17</definedName>
    <definedName name="DiscountRate" localSheetId="0">#REF!</definedName>
    <definedName name="DiscountRate">#REF!</definedName>
    <definedName name="DKK" localSheetId="0">#REF!</definedName>
    <definedName name="DKK">#REF!</definedName>
    <definedName name="DM" localSheetId="0">#REF!</definedName>
    <definedName name="DM">#REF!</definedName>
    <definedName name="DO">[13]Q7!$E$29:$AH$29</definedName>
    <definedName name="doc">[18]DOC!$A$1:$L$43</definedName>
    <definedName name="DOCFILE" localSheetId="0">#REF!</definedName>
    <definedName name="DOCFILE">#REF!</definedName>
    <definedName name="DS">[13]DA!$E$38:$AH$38</definedName>
    <definedName name="DSA_Assumptions">[4]DSA!$G$666:$AJ$698</definedName>
    <definedName name="DSDSI">[13]Q7!$E$42:$AH$42</definedName>
    <definedName name="DSDSP">[13]Q7!$E$52:$AH$52</definedName>
    <definedName name="DSI">[13]Q7!$E$46:$AH$46</definedName>
    <definedName name="DSP">[13]Q7!$E$56:$AH$56</definedName>
    <definedName name="DSPG">[13]Q7!$E$58:$AH$58</definedName>
    <definedName name="DTS" localSheetId="0">#REF!</definedName>
    <definedName name="DTS">#REF!</definedName>
    <definedName name="EBRD">[4]EBRD!$D$14:$AM$120</definedName>
    <definedName name="ECU" localSheetId="0">#REF!</definedName>
    <definedName name="ECU">#REF!</definedName>
    <definedName name="EDNA">[13]QQ!$E$151:$AH$151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ISCODE" localSheetId="0">#REF!</definedName>
    <definedName name="EISCODE">#REF!</definedName>
    <definedName name="empty">[13]Q5!$DZ$1</definedName>
    <definedName name="ENDA">[13]QQ!$E$147:$AH$147</definedName>
    <definedName name="endrit" localSheetId="0" hidden="1">{"Main Economic Indicators",#N/A,FALSE,"C"}</definedName>
    <definedName name="endrit" hidden="1">{"Main Economic Indicators",#N/A,FALSE,"C"}</definedName>
    <definedName name="ergferger" localSheetId="0" hidden="1">{"Main Economic Indicators",#N/A,FALSE,"C"}</definedName>
    <definedName name="ergferger" hidden="1">{"Main Economic Indicators",#N/A,FALSE,"C"}</definedName>
    <definedName name="ESP" localSheetId="0">#REF!</definedName>
    <definedName name="ESP">#REF!</definedName>
    <definedName name="Excel_BuiltIn_Print_Area" localSheetId="0">#REF!</definedName>
    <definedName name="Excel_BuiltIn_Print_Area">#REF!</definedName>
    <definedName name="ExitWRS">[13]Main!$AB$25</definedName>
    <definedName name="EXTERNAL" localSheetId="0">#REF!</definedName>
    <definedName name="EXTERNAL">#REF!</definedName>
    <definedName name="F" localSheetId="0">#REF!</definedName>
    <definedName name="F">#REF!</definedName>
    <definedName name="fasdkfasdjlgasdjkg" localSheetId="0" hidden="1">[3]M!#REF!</definedName>
    <definedName name="fasdkfasdjlgasdjkg" hidden="1">[3]M!#REF!</definedName>
    <definedName name="FIM" localSheetId="0">#REF!</definedName>
    <definedName name="FIM">#REF!</definedName>
    <definedName name="FINAN" localSheetId="0">#REF!</definedName>
    <definedName name="FINAN">#REF!</definedName>
    <definedName name="FINANC" localSheetId="0">#REF!</definedName>
    <definedName name="FINANC">#REF!</definedName>
    <definedName name="Fisc">[4]BoP!$G$365:$AK$434</definedName>
    <definedName name="FLRES" localSheetId="0">#REF!</definedName>
    <definedName name="FLRES">#REF!</definedName>
    <definedName name="FLRESC" localSheetId="0">#REF!</definedName>
    <definedName name="FLRESC">#REF!</definedName>
    <definedName name="FMB">[13]Q4!$E$51:$AH$51</definedName>
    <definedName name="Foreign_liabilities" localSheetId="0">#REF!</definedName>
    <definedName name="Foreign_liabilities">#REF!</definedName>
    <definedName name="FRF" localSheetId="0">#REF!</definedName>
    <definedName name="FRF">#REF!</definedName>
    <definedName name="GapDifSum" localSheetId="0">#REF!</definedName>
    <definedName name="GapDifSum">#REF!</definedName>
    <definedName name="GapRead" localSheetId="0">#REF!</definedName>
    <definedName name="GapRead">#REF!</definedName>
    <definedName name="GapWrite" localSheetId="0">#REF!</definedName>
    <definedName name="GapWrite">#REF!</definedName>
    <definedName name="GBP" localSheetId="0">#REF!</definedName>
    <definedName name="GBP">#REF!</definedName>
    <definedName name="GCB">[13]Q4!$E$18:$AH$18</definedName>
    <definedName name="GCB_NGDP">[13]Q7!$E$19:$AH$19</definedName>
    <definedName name="GCD">[13]Q4!$E$21:$AH$21</definedName>
    <definedName name="GCEI">[13]Q4!$E$16:$AH$16</definedName>
    <definedName name="GCENL">[13]Q4!$E$13:$AH$13</definedName>
    <definedName name="GCND">[13]Q4!$E$24:$AH$24</definedName>
    <definedName name="GCND_NGDP">[13]Q4!$E$25:$AH$25</definedName>
    <definedName name="GCRG">[13]Q4!$E$10:$AH$10</definedName>
    <definedName name="GEORED98.XLS">[18]RED98DATA!$B$2:$BW$78</definedName>
    <definedName name="GGB">[13]Q4!$E$40:$AH$40</definedName>
    <definedName name="GGB_NGDP">[13]Q7!$E$41:$AH$41</definedName>
    <definedName name="GGD">[13]Q4!$E$43:$AH$43</definedName>
    <definedName name="GGED">[13]Q4!$E$35:$AH$35</definedName>
    <definedName name="GGEI">[13]Q4!$E$38:$AH$38</definedName>
    <definedName name="GGENL">[13]Q4!$E$32:$AH$32</definedName>
    <definedName name="GGND">[13]Q4!$E$46:$AH$46</definedName>
    <definedName name="GGRG">[13]Q4!$E$29:$AH$29</definedName>
    <definedName name="GOVERNMENT" localSheetId="0">#REF!</definedName>
    <definedName name="GOVERNMENT">#REF!</definedName>
    <definedName name="Grac_IDA" localSheetId="0">#REF!</definedName>
    <definedName name="Grac_IDA">#REF!</definedName>
    <definedName name="Grace_IDA" localSheetId="0">#REF!</definedName>
    <definedName name="Grace_IDA">#REF!</definedName>
    <definedName name="Grace_NC">'[22]Triangle private'!$C$14</definedName>
    <definedName name="Gross_reserves" localSheetId="0">#REF!</definedName>
    <definedName name="Gross_reserves">#REF!</definedName>
    <definedName name="Gusht_Ar_TOT_Lek" localSheetId="0">'[21]2003'!#REF!</definedName>
    <definedName name="Gusht_Ar_TOT_Lek">'[21]2003'!#REF!</definedName>
    <definedName name="Gusht_Ar_TOT_Valute" localSheetId="0">'[21]2003'!#REF!</definedName>
    <definedName name="Gusht_Ar_TOT_Valute">'[21]2003'!#REF!</definedName>
    <definedName name="HERE" localSheetId="0">#REF!</definedName>
    <definedName name="HERE">#REF!</definedName>
    <definedName name="I" localSheetId="0">#REF!</definedName>
    <definedName name="I">#REF!</definedName>
    <definedName name="ilg" localSheetId="0" hidden="1">{"Main Economic Indicators",#N/A,FALSE,"C"}</definedName>
    <definedName name="ilg" hidden="1">{"Main Economic Indicators",#N/A,FALSE,"C"}</definedName>
    <definedName name="IM">[4]BoP!$G$259:$AR$307</definedName>
    <definedName name="IMF">[4]IMF!$C$5:$AP$55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a" localSheetId="0" hidden="1">{"Main Economic Indicators",#N/A,FALSE,"C"}</definedName>
    <definedName name="Ina" hidden="1">{"Main Economic Indicators",#N/A,FALSE,"C"}</definedName>
    <definedName name="INDIC" localSheetId="0">#REF!</definedName>
    <definedName name="INDIC">#REF!</definedName>
    <definedName name="Indicators" localSheetId="0">#REF!</definedName>
    <definedName name="Indicators">#REF!</definedName>
    <definedName name="INTEREST">[23]Aid:Services!$A$39:$AJ$46</definedName>
    <definedName name="Interest_NC">'[22]Triangle private'!$C$16</definedName>
    <definedName name="InterestRate" localSheetId="0">#REF!</definedName>
    <definedName name="InterestRate">#REF!</definedName>
    <definedName name="ISD" localSheetId="0">#REF!</definedName>
    <definedName name="ISD">#REF!</definedName>
    <definedName name="ITL" localSheetId="0">#REF!</definedName>
    <definedName name="ITL">#REF!</definedName>
    <definedName name="Janar_Ar_TOT_Lek" localSheetId="0">'[21]2003'!#REF!</definedName>
    <definedName name="Janar_Ar_TOT_Lek">'[21]2003'!#REF!</definedName>
    <definedName name="Janar_Ar_TOT_Valute" localSheetId="0">'[21]2003'!#REF!</definedName>
    <definedName name="Janar_Ar_TOT_Valute">'[21]2003'!#REF!</definedName>
    <definedName name="JPY" localSheetId="0">#REF!</definedName>
    <definedName name="JPY">#REF!</definedName>
    <definedName name="KA" localSheetId="0">#REF!</definedName>
    <definedName name="KA">#REF!</definedName>
    <definedName name="KEND" localSheetId="0">#REF!</definedName>
    <definedName name="KEND">#REF!</definedName>
    <definedName name="KMENU" localSheetId="0">#REF!</definedName>
    <definedName name="KMENU">#REF!</definedName>
    <definedName name="Korrik_Ar_TOT_Lek" localSheetId="0">'[21]2003'!#REF!</definedName>
    <definedName name="Korrik_Ar_TOT_Lek">'[21]2003'!#REF!</definedName>
    <definedName name="Korrik_Ar_TOT_Valute" localSheetId="0">'[21]2003'!#REF!</definedName>
    <definedName name="Korrik_Ar_TOT_Valute">'[21]2003'!#REF!</definedName>
    <definedName name="KWD" localSheetId="0">#REF!</definedName>
    <definedName name="KWD">#REF!</definedName>
    <definedName name="latest1998" localSheetId="0">#REF!</definedName>
    <definedName name="latest1998">#REF!</definedName>
    <definedName name="LCM">[13]Q3!$E$46:$AH$46</definedName>
    <definedName name="LE">[13]Q3!$E$13:$AH$13</definedName>
    <definedName name="LEM">[13]Q3!$E$52:$AH$52</definedName>
    <definedName name="LHEM">[13]Q3!$E$34:$AH$34</definedName>
    <definedName name="LHM">[13]Q3!$E$55:$AH$55</definedName>
    <definedName name="LIPM">[13]Q3!$E$43:$AH$43</definedName>
    <definedName name="liquidity_reserve" localSheetId="0">#REF!</definedName>
    <definedName name="liquidity_reserve">#REF!</definedName>
    <definedName name="LLF">[13]Q3!$E$10:$AH$10</definedName>
    <definedName name="LP">[13]Q6!$E$19:$AH$19</definedName>
    <definedName name="LULCM">[13]Q3!$E$37:$AH$37</definedName>
    <definedName name="LUR">[13]Q3!$E$16:$AH$16</definedName>
    <definedName name="Lyon">[24]C!$O$1</definedName>
    <definedName name="MACRO" localSheetId="0">#REF!</definedName>
    <definedName name="MACRO">#REF!</definedName>
    <definedName name="MACROS" localSheetId="0">#REF!</definedName>
    <definedName name="MACROS">#REF!</definedName>
    <definedName name="Maj_Ar_TOT_Lek" localSheetId="0">'[21]2003'!#REF!</definedName>
    <definedName name="Maj_Ar_TOT_Lek">'[21]2003'!#REF!</definedName>
    <definedName name="Maj_Ar_TOT_Valute" localSheetId="0">'[21]2003'!#REF!</definedName>
    <definedName name="Maj_Ar_TOT_Valute">'[21]2003'!#REF!</definedName>
    <definedName name="Mars_Ar_TOT_Lek" localSheetId="0">#REF!</definedName>
    <definedName name="Mars_Ar_TOT_Lek">#REF!</definedName>
    <definedName name="Mars_Ar_TOT_Valute" localSheetId="0">#REF!</definedName>
    <definedName name="Mars_Ar_TOT_Valute">#REF!</definedName>
    <definedName name="Maturity_NC">'[22]Triangle private'!$C$15</definedName>
    <definedName name="MCV">[13]Main!$E$63:$AH$63</definedName>
    <definedName name="MCV_B">[13]QQ!$E$157:$AH$157</definedName>
    <definedName name="MCV_B1">[13]Q6!$E$158:$AH$158</definedName>
    <definedName name="MCV_D">[13]DA!$E$62:$AH$62</definedName>
    <definedName name="MCV_D1">[13]DA!$E$63:$AH$63</definedName>
    <definedName name="MCV_N">[13]Q4!$E$58:$AH$58</definedName>
    <definedName name="MCV_N1">[13]Q1!$E$59:$AH$59</definedName>
    <definedName name="MCV_T">[13]Micro!$E$103:$AH$103</definedName>
    <definedName name="MCV_T1">[13]Q5!$E$104:$AH$104</definedName>
    <definedName name="MIDDLE" localSheetId="0">#REF!</definedName>
    <definedName name="MIDDLE">#REF!</definedName>
    <definedName name="MNT_1_TB" localSheetId="0">#REF!</definedName>
    <definedName name="MNT_1_TB">#REF!</definedName>
    <definedName name="MNT_2_TB" localSheetId="0">#REF!</definedName>
    <definedName name="MNT_2_TB">#REF!</definedName>
    <definedName name="MNT_3_TB" localSheetId="0">#REF!</definedName>
    <definedName name="MNT_3_TB">#REF!</definedName>
    <definedName name="mod1.03" localSheetId="0">[10]ModDef!#REF!</definedName>
    <definedName name="mod1.03">[10]ModDef!#REF!</definedName>
    <definedName name="Moldova__Balance_of_Payments__1994_98" localSheetId="0">#REF!</definedName>
    <definedName name="Moldova__Balance_of_Payments__1994_98">#REF!</definedName>
    <definedName name="Monetary_Program_Parameters" localSheetId="0">#REF!</definedName>
    <definedName name="Monetary_Program_Parameters">#REF!</definedName>
    <definedName name="moneyprogram" localSheetId="0">#REF!</definedName>
    <definedName name="moneyprogram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OutQ" localSheetId="0">#REF!</definedName>
    <definedName name="MOutQ">#REF!</definedName>
    <definedName name="MS_BCA_GDP">[13]Q3!$E$27:$AH$27</definedName>
    <definedName name="MS_BMG">[13]Q3!$E$29:$AH$29</definedName>
    <definedName name="MS_BXG">[13]Q3!$E$28:$AH$28</definedName>
    <definedName name="MS_GCB_NGDP">[13]Q3!$E$19:$AH$19</definedName>
    <definedName name="MS_GGB_NGDP">[13]Q3!$E$20:$AH$20</definedName>
    <definedName name="MS_LUR">[13]Q3!$E$15:$AH$15</definedName>
    <definedName name="MS_NGDP">[13]Q3!$E$12:$AH$12</definedName>
    <definedName name="MS_NGDP_RG">[13]Q3!$E$9:$AH$9</definedName>
    <definedName name="MS_PCPIG">[13]Q3!$E$16:$AH$16</definedName>
    <definedName name="MS_TMG_RPCH">[13]Q3!$E$24:$AH$24</definedName>
    <definedName name="MS_TXG_RPCH">[13]Q3!$E$23:$AH$23</definedName>
    <definedName name="mt_moneyprog" localSheetId="0">#REF!</definedName>
    <definedName name="mt_moneyprog">#REF!</definedName>
    <definedName name="MTPROJ" localSheetId="0">#REF!</definedName>
    <definedName name="MTPROJ">#REF!</definedName>
    <definedName name="namehp" localSheetId="0">[25]SA_HP!#REF!</definedName>
    <definedName name="namehp">[25]SA_HP!#REF!</definedName>
    <definedName name="NAMES" localSheetId="0">#REF!</definedName>
    <definedName name="NAMES">#REF!</definedName>
    <definedName name="NAMES_Q" localSheetId="0">#REF!</definedName>
    <definedName name="NAMES_Q">#REF!</definedName>
    <definedName name="namesreer" localSheetId="0">#REF!</definedName>
    <definedName name="namesreer">#REF!</definedName>
    <definedName name="namesweo" localSheetId="0">#REF!</definedName>
    <definedName name="namesweo">#REF!</definedName>
    <definedName name="NC_R">[13]Q1!$E$8:$AH$8</definedName>
    <definedName name="NCG">[13]Main!$E$8:$AH$8</definedName>
    <definedName name="NCG_R">[13]Q4!$E$11:$AH$11</definedName>
    <definedName name="NCP">[13]Main!$E$11:$AH$11</definedName>
    <definedName name="NCP_R">[13]Q4!$E$14:$AH$14</definedName>
    <definedName name="Nentor_Ar_TOT_Lek" localSheetId="0">'[21]2003'!#REF!</definedName>
    <definedName name="Nentor_Ar_TOT_Lek">'[21]2003'!#REF!</definedName>
    <definedName name="Nentor_Ar_TOT_Valute" localSheetId="0">'[21]2003'!#REF!</definedName>
    <definedName name="Nentor_Ar_TOT_Valute">'[21]2003'!#REF!</definedName>
    <definedName name="newname" localSheetId="0" hidden="1">[4]ER!#REF!</definedName>
    <definedName name="newname" hidden="1">[4]ER!#REF!</definedName>
    <definedName name="newname2" localSheetId="0" hidden="1">{#N/A,#N/A,FALSE,"I";#N/A,#N/A,FALSE,"J";#N/A,#N/A,FALSE,"K";#N/A,#N/A,FALSE,"L";#N/A,#N/A,FALSE,"M";#N/A,#N/A,FALSE,"N";#N/A,#N/A,FALSE,"O"}</definedName>
    <definedName name="newname2" hidden="1">{#N/A,#N/A,FALSE,"I";#N/A,#N/A,FALSE,"J";#N/A,#N/A,FALSE,"K";#N/A,#N/A,FALSE,"L";#N/A,#N/A,FALSE,"M";#N/A,#N/A,FALSE,"N";#N/A,#N/A,FALSE,"O"}</definedName>
    <definedName name="newname3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localSheetId="0" hidden="1">{"WEO",#N/A,FALSE,"T"}</definedName>
    <definedName name="newname4" hidden="1">{"WEO",#N/A,FALSE,"T"}</definedName>
    <definedName name="newname5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 localSheetId="0">#REF!</definedName>
    <definedName name="NFA_assumptions">#REF!</definedName>
    <definedName name="NFB_R">[13]Q1!$E$29:$AH$29</definedName>
    <definedName name="NFB_R_GDP">[13]Q1!$E$30:$AH$30</definedName>
    <definedName name="NFI">[13]Main!$E$20:$AH$20</definedName>
    <definedName name="NFI_R">[13]Q4!$E$23:$AH$23</definedName>
    <definedName name="NFIG">[13]Main!$E$23:$AH$23</definedName>
    <definedName name="NFIP">[13]Main!$E$26:$AH$26</definedName>
    <definedName name="NFP_VE" localSheetId="0">[10]Model!#REF!</definedName>
    <definedName name="NFP_VE">[10]Model!#REF!</definedName>
    <definedName name="NFP_VE_1" localSheetId="0">[10]Model!#REF!</definedName>
    <definedName name="NFP_VE_1">[10]Model!#REF!</definedName>
    <definedName name="NGDP">[13]Main!$E$47:$AH$47</definedName>
    <definedName name="NGDP_D">[13]Q3!$E$22:$AH$22</definedName>
    <definedName name="NGDP_D.ARQ">[13]Q2!$E$21:$CB$21</definedName>
    <definedName name="NGDP_D.Q">[13]Q2!$E$20:$CB$20</definedName>
    <definedName name="NGDP_D.YOY">[13]Q2!$E$22:$CB$22</definedName>
    <definedName name="NGDP_D.YOYAVG">[13]Q2!$L$23:$CB$23</definedName>
    <definedName name="NGDP_DG">[13]Q6!$E$23:$AH$23</definedName>
    <definedName name="NGDP_R">[13]Q4!$E$50:$AH$50</definedName>
    <definedName name="NGDP_R.ARQ">[13]Q2!$E$10:$CB$10</definedName>
    <definedName name="NGDP_R.Q">[13]Q2!$E$9:$CB$9</definedName>
    <definedName name="NGDP_R.YOY">[13]Q2!$E$11:$CB$11</definedName>
    <definedName name="NGDP_R.YOYAVG">[13]Q2!$L$12:$CB$12</definedName>
    <definedName name="NGDP_RG">[13]Q4!$E$51:$AH$51</definedName>
    <definedName name="NGK" localSheetId="0">#REF!</definedName>
    <definedName name="NGK">#REF!</definedName>
    <definedName name="NGS">[13]Main!$E$50:$AH$50</definedName>
    <definedName name="NGS_NGDP">[13]Main!$E$51:$AH$51</definedName>
    <definedName name="NGSG">[13]Main!$E$53:$AH$53</definedName>
    <definedName name="NGSP">[13]Main!$E$56:$AH$56</definedName>
    <definedName name="NI">[13]Main!$E$14:$AH$14</definedName>
    <definedName name="NI_GDP">[13]Main!$E$16:$AH$16</definedName>
    <definedName name="NI_NGDP">[13]Main!$E$16:$AH$16</definedName>
    <definedName name="NI_R">[13]Q1!$E$17:$AH$17</definedName>
    <definedName name="NINV">[13]Main!$E$18:$AH$18</definedName>
    <definedName name="NINV_R">[13]Q4!$E$20:$AH$20</definedName>
    <definedName name="NINV_R_GDP">[13]Q1!$E$21:$AH$21</definedName>
    <definedName name="NM">[13]Main!$E$38:$AH$38</definedName>
    <definedName name="NM_R">[13]Q4!$E$41:$AH$41</definedName>
    <definedName name="NMG">[13]Main!$E$41:$AH$41</definedName>
    <definedName name="NMG_R">[13]Q1!$E$44:$AH$44</definedName>
    <definedName name="NMG_RG">[13]Q1!$E$45:$AH$45</definedName>
    <definedName name="NMS">[13]Main!$E$44:$AH$44</definedName>
    <definedName name="NMS_R">[13]Q1!$E$47:$AH$47</definedName>
    <definedName name="NOK" localSheetId="0">#REF!</definedName>
    <definedName name="NOK">#REF!</definedName>
    <definedName name="Non_BRO" localSheetId="0">#REF!</definedName>
    <definedName name="Non_BRO">#REF!</definedName>
    <definedName name="Nr" localSheetId="0" hidden="1">#REF!</definedName>
    <definedName name="Nr" hidden="1">#REF!</definedName>
    <definedName name="NTDD_R">[13]Q1!$E$26:$AH$26</definedName>
    <definedName name="NTDD_R.ARQ">[13]Q2!$E$15:$CB$15</definedName>
    <definedName name="NTDD_R.Q">[13]Q2!$E$14:$CB$14</definedName>
    <definedName name="NTDD_R.YOY">[13]Q2!$E$16:$CB$16</definedName>
    <definedName name="NTDD_R.YOYAVG">[13]Q2!$L$17:$CB$17</definedName>
    <definedName name="NTDD_RG">[13]Q4!$E$27:$AH$27</definedName>
    <definedName name="NX">[13]Main!$E$29:$AH$29</definedName>
    <definedName name="NX_R">[13]Q4!$E$32:$AH$32</definedName>
    <definedName name="NXG">[13]Main!$E$32:$AH$32</definedName>
    <definedName name="NXG_R">[13]Q1!$E$35:$AH$35</definedName>
    <definedName name="NXG_RG">[13]Q1!$E$36:$AH$36</definedName>
    <definedName name="NXS">[13]Main!$E$35:$AH$35</definedName>
    <definedName name="NXS_R">[13]Q1!$E$38:$AH$38</definedName>
    <definedName name="outl" localSheetId="0">#REF!</definedName>
    <definedName name="outl">#REF!</definedName>
    <definedName name="outl2" localSheetId="0">#REF!</definedName>
    <definedName name="outl2">#REF!</definedName>
    <definedName name="OUTLOOK" localSheetId="0">#REF!</definedName>
    <definedName name="OUTLOOK">#REF!</definedName>
    <definedName name="OUTLOOK2" localSheetId="0">#REF!</definedName>
    <definedName name="OUTLOOK2">#REF!</definedName>
    <definedName name="p" localSheetId="0">[26]labels!#REF!</definedName>
    <definedName name="p">[26]labels!#REF!</definedName>
    <definedName name="Paym_Cap">[4]Debt!$G$249:$AQ$309</definedName>
    <definedName name="pchBMG" localSheetId="0">#REF!</definedName>
    <definedName name="pchBMG">#REF!</definedName>
    <definedName name="pchBXG" localSheetId="0">#REF!</definedName>
    <definedName name="pchBXG">#REF!</definedName>
    <definedName name="pchNM_R">[13]Q1!$E$42:$AH$42</definedName>
    <definedName name="pchNMG_R">[13]Q4!$E$45:$AH$45</definedName>
    <definedName name="pchNX_R">[13]Q1!$E$33:$AH$33</definedName>
    <definedName name="pchNXG_R">[13]Q4!$E$36:$AH$36</definedName>
    <definedName name="PCPI">[13]Q3!$E$25:$AH$25</definedName>
    <definedName name="PCPI.ARQ">[13]Q2!$E$26:$CB$26</definedName>
    <definedName name="PCPI.Q">[13]Q2!$E$25:$CB$25</definedName>
    <definedName name="PCPI.YOY">[13]Q2!$E$27:$CB$27</definedName>
    <definedName name="PCPI.YOYAVG">[13]Q2!$L$28:$CB$28</definedName>
    <definedName name="PCPIE">[13]Q3!$E$29:$AH$29</definedName>
    <definedName name="PCPIG">[13]Q6!$E$26:$AH$26</definedName>
    <definedName name="PEND" localSheetId="0">#REF!</definedName>
    <definedName name="PEND">#REF!</definedName>
    <definedName name="PEOP" localSheetId="0">[10]Model!#REF!</definedName>
    <definedName name="PEOP">[10]Model!#REF!</definedName>
    <definedName name="PEOP_1" localSheetId="0">[10]Model!#REF!</definedName>
    <definedName name="PEOP_1">[10]Model!#REF!</definedName>
    <definedName name="per931_987" localSheetId="0">#REF!</definedName>
    <definedName name="per931_987">#REF!</definedName>
    <definedName name="PFP">[4]PFP!$C$5:$AG$59</definedName>
    <definedName name="PMENU" localSheetId="0">#REF!</definedName>
    <definedName name="PMENU">#REF!</definedName>
    <definedName name="PPPWGT">[13]Main!$E$65:$AH$65</definedName>
    <definedName name="Pr_tb_5">[15]Prj_Food!$A$10:$O$40</definedName>
    <definedName name="Pr_tb_6">[15]Prj_Fuel!$A$11:$P$38</definedName>
    <definedName name="Pr_tb_7">[15]Pr_Electr!$A$10:$I$34</definedName>
    <definedName name="Pr_tb_8">'[15]JunPrg_9899&amp;beyond'!$A$1332:$AE$1383</definedName>
    <definedName name="Pr_tb_9">'[15]JunPrg_9899&amp;beyond'!$A$1389:$AE$1457</definedName>
    <definedName name="Pr_tb_food0">'[15]JunPrg_9899&amp;beyond'!$A$883:$AE$900</definedName>
    <definedName name="Pr_tb_food1">'[15]JunPrg_9899&amp;beyond'!$A$912:$AE$944</definedName>
    <definedName name="Pr_tb_food2">'[15]JunPrg_9899&amp;beyond'!$A$946:$AE$984</definedName>
    <definedName name="Pr_tb_food3">'[15]JunPrg_9899&amp;beyond'!$A$985:$AE$1028</definedName>
    <definedName name="Pr_tb1">'[15]JunPrg_9899&amp;beyond'!$A$4:$AE$75</definedName>
    <definedName name="Pr_tb1b">'[15]JunPrg_9899&amp;beyond'!$A$1105:$AE$1176</definedName>
    <definedName name="Pr_tb2">'[15]JunPrg_9899&amp;beyond'!$A$150:$AE$190</definedName>
    <definedName name="Pr_tb2b">'[15]JunPrg_9899&amp;beyond'!$A$1206:$AE$1249</definedName>
    <definedName name="Pr_tb3">'[15]JunPrg_9899&amp;beyond'!$A$198:$AE$272</definedName>
    <definedName name="Pr_tb3b">'[15]JunPrg_9899&amp;beyond'!$A$1252:$AE$1327</definedName>
    <definedName name="Pr_tb4">'[15]JunPrg_9899&amp;beyond'!$A$1032:$AE$1089</definedName>
    <definedName name="Prill_Ar_TOT_Lek" localSheetId="0">'[21]2003'!#REF!</definedName>
    <definedName name="Prill_Ar_TOT_Lek">'[21]2003'!#REF!</definedName>
    <definedName name="Prill_Ar_TOT_Valute" localSheetId="0">'[21]2003'!#REF!</definedName>
    <definedName name="Prill_Ar_TOT_Valute">'[21]2003'!#REF!</definedName>
    <definedName name="print" localSheetId="0">#REF!</definedName>
    <definedName name="print">#REF!</definedName>
    <definedName name="_xlnm.Print_Area" localSheetId="0">'Tavanet print'!$D$1:$J$180</definedName>
    <definedName name="_xlnm.Print_Area">#REF!</definedName>
    <definedName name="Print_Area_table10" localSheetId="0">#REF!</definedName>
    <definedName name="Print_Area_table10">#REF!</definedName>
    <definedName name="_xlnm.Print_Titles" localSheetId="0">'Tavanet print'!$1:$4</definedName>
    <definedName name="_xlnm.Print_Titles">[13]Micro!$A$1:$C$65536,[13]Micro!$A$1:$IV$7</definedName>
    <definedName name="PrintThis_Links">[13]Links!$A$1:$F$33</definedName>
    <definedName name="PTE" localSheetId="0">#REF!</definedName>
    <definedName name="PTE">#REF!</definedName>
    <definedName name="Qershor_Ar_TOT_Lek" localSheetId="0">'[21]2003'!#REF!</definedName>
    <definedName name="Qershor_Ar_TOT_Lek">'[21]2003'!#REF!</definedName>
    <definedName name="Qershor_Ar_TOT_Valute" localSheetId="0">'[21]2003'!#REF!</definedName>
    <definedName name="Qershor_Ar_TOT_Valute">'[21]2003'!#REF!</definedName>
    <definedName name="REAL" localSheetId="0">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 localSheetId="0">#REF!</definedName>
    <definedName name="REDBOP">#REF!</definedName>
    <definedName name="REDUC" localSheetId="0">#REF!</definedName>
    <definedName name="REDUC">#REF!</definedName>
    <definedName name="REER">[18]Work!$AK$26:$AV$97</definedName>
    <definedName name="REGISTERALL" localSheetId="0">#REF!</definedName>
    <definedName name="REGISTERALL">#REF!</definedName>
    <definedName name="RESDEB" localSheetId="0">#REF!</definedName>
    <definedName name="RESDEB">#REF!</definedName>
    <definedName name="RESDEBT" localSheetId="0">#REF!</definedName>
    <definedName name="RESDEBT">#REF!</definedName>
    <definedName name="revenue">[27]C!$A$747:$IV$747</definedName>
    <definedName name="Revisions" localSheetId="0">#REF!</definedName>
    <definedName name="Revisions">#REF!</definedName>
    <definedName name="RgFdPartCsource" localSheetId="0">#REF!</definedName>
    <definedName name="RgFdPartCsource">#REF!</definedName>
    <definedName name="RgFdPartEseries" localSheetId="0">#REF!</definedName>
    <definedName name="RgFdPartEseries">#REF!</definedName>
    <definedName name="RgFdPartEsource" localSheetId="0">#REF!</definedName>
    <definedName name="RgFdPartEsource">#REF!</definedName>
    <definedName name="RgFdReptCSeries" localSheetId="0">#REF!</definedName>
    <definedName name="RgFdReptCSeries">#REF!</definedName>
    <definedName name="RgFdReptCsource" localSheetId="0">#REF!</definedName>
    <definedName name="RgFdReptCsource">#REF!</definedName>
    <definedName name="RgFdReptEseries" localSheetId="0">#REF!</definedName>
    <definedName name="RgFdReptEseries">#REF!</definedName>
    <definedName name="RgFdReptEsource" localSheetId="0">#REF!</definedName>
    <definedName name="RgFdReptEsource">#REF!</definedName>
    <definedName name="RgFdSAMethod" localSheetId="0">#REF!</definedName>
    <definedName name="RgFdSAMethod">#REF!</definedName>
    <definedName name="RgFdTbBper" localSheetId="0">#REF!</definedName>
    <definedName name="RgFdTbBper">#REF!</definedName>
    <definedName name="RgFdTbCreate" localSheetId="0">#REF!</definedName>
    <definedName name="RgFdTbCreate">#REF!</definedName>
    <definedName name="RgFdTbEper" localSheetId="0">#REF!</definedName>
    <definedName name="RgFdTbEper">#REF!</definedName>
    <definedName name="RGFdTbFoot" localSheetId="0">#REF!</definedName>
    <definedName name="RGFdTbFoot">#REF!</definedName>
    <definedName name="RgFdTbFreq" localSheetId="0">#REF!</definedName>
    <definedName name="RgFdTbFreq">#REF!</definedName>
    <definedName name="RgFdTbFreqVal" localSheetId="0">#REF!</definedName>
    <definedName name="RgFdTbFreqVal">#REF!</definedName>
    <definedName name="RgFdTbSendto" localSheetId="0">#REF!</definedName>
    <definedName name="RgFdTbSendto">#REF!</definedName>
    <definedName name="RgFdWgtMethod" localSheetId="0">#REF!</definedName>
    <definedName name="RgFdWgtMethod">#REF!</definedName>
    <definedName name="right" localSheetId="0">#REF!</definedName>
    <definedName name="right">#REF!</definedName>
    <definedName name="rngBefore">[28]Main!$AB$26</definedName>
    <definedName name="rngDepartmentDrive">[28]Main!$AB$23</definedName>
    <definedName name="rngEMailAddress">[28]Main!$AB$20</definedName>
    <definedName name="rngErrorSort">[13]ErrCheck!$A$4</definedName>
    <definedName name="rngLastSave">[13]Main!$G$19</definedName>
    <definedName name="rngLastSent">[13]Main!$G$18</definedName>
    <definedName name="rngLastUpdate">[13]Links!$D$2</definedName>
    <definedName name="rngNeedsUpdate">[13]Links!$E$2</definedName>
    <definedName name="rngNews">[28]Main!$AB$27</definedName>
    <definedName name="rngQuestChecked">[13]ErrCheck!$A$3</definedName>
    <definedName name="rtre" localSheetId="0" hidden="1">{"Main Economic Indicators",#N/A,FALSE,"C"}</definedName>
    <definedName name="rtre" hidden="1">{"Main Economic Indicators",#N/A,FALSE,"C"}</definedName>
    <definedName name="Rwvu.Print." hidden="1">#N/A</definedName>
    <definedName name="rxrate">[18]Work!$DB$1:$DU$97</definedName>
    <definedName name="s" localSheetId="0">#REF!</definedName>
    <definedName name="s">#REF!</definedName>
    <definedName name="SAR" localSheetId="0">#REF!</definedName>
    <definedName name="SAR">#REF!</definedName>
    <definedName name="SECTORS" localSheetId="0">#REF!</definedName>
    <definedName name="SECTORS">#REF!</definedName>
    <definedName name="SEK" localSheetId="0">#REF!</definedName>
    <definedName name="SEK">#REF!</definedName>
    <definedName name="sencount" hidden="1">2</definedName>
    <definedName name="SERVICE" localSheetId="0">#REF!</definedName>
    <definedName name="SERVICE">#REF!</definedName>
    <definedName name="Shkurt_Ar_TOT_Lek" localSheetId="0">'[21]2003'!#REF!</definedName>
    <definedName name="Shkurt_Ar_TOT_Lek">'[21]2003'!#REF!</definedName>
    <definedName name="Shkurt_Ar_TOT_Valute" localSheetId="0">'[21]2003'!#REF!</definedName>
    <definedName name="Shkurt_Ar_TOT_Valute">'[21]2003'!#REF!</definedName>
    <definedName name="Shtator_Ar_TOT_Lek" localSheetId="0">'[21]2003'!#REF!</definedName>
    <definedName name="Shtator_Ar_TOT_Lek">'[21]2003'!#REF!</definedName>
    <definedName name="Shtator_Ar_TOT_Valute" localSheetId="0">'[21]2003'!#REF!</definedName>
    <definedName name="Shtator_Ar_TOT_Valute">'[21]2003'!#REF!</definedName>
    <definedName name="STOP" localSheetId="0">#REF!</definedName>
    <definedName name="STOP">#REF!</definedName>
    <definedName name="sum">[4]BoP!$G$174:$AR$216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SumSumTbl" localSheetId="0">#REF!</definedName>
    <definedName name="SumSumTbl">#REF!</definedName>
    <definedName name="t_bills">'[18]T-bills2'!$A$1:$J$31</definedName>
    <definedName name="tab17bop" localSheetId="0">#REF!</definedName>
    <definedName name="tab17bop">#REF!</definedName>
    <definedName name="Tabel">[29]Tregues!$A$1:$J$50</definedName>
    <definedName name="Table_2._Country_X___Public_Sector_Financing_1" localSheetId="0">#REF!</definedName>
    <definedName name="Table_2._Country_X___Public_Sector_Financing_1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._Moldova__Balance_of_Payments__1994_98" localSheetId="0">#REF!</definedName>
    <definedName name="Table_3._Moldova__Balance_of_Payments__1994_98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6.__Moldova__Balance_of_Payments__1994_98" localSheetId="0">#REF!</definedName>
    <definedName name="Table_6.__Moldova__Balance_of_Payments__1994_98">#REF!</definedName>
    <definedName name="Table_baseline" localSheetId="0">#REF!</definedName>
    <definedName name="Table_baseline">#REF!</definedName>
    <definedName name="TABLE1" localSheetId="0">#REF!</definedName>
    <definedName name="TABLE1">#REF!</definedName>
    <definedName name="TABLE10" localSheetId="0">#REF!</definedName>
    <definedName name="TABLE10">#REF!</definedName>
    <definedName name="TABLE11" localSheetId="0">#REF!</definedName>
    <definedName name="TABLE11">#REF!</definedName>
    <definedName name="TABLE12" localSheetId="0">#REF!</definedName>
    <definedName name="TABLE12">#REF!</definedName>
    <definedName name="TABLE13" localSheetId="0">#REF!</definedName>
    <definedName name="TABLE13">#REF!</definedName>
    <definedName name="TABLE14" localSheetId="0">#REF!</definedName>
    <definedName name="TABLE14">#REF!</definedName>
    <definedName name="TABLE15" localSheetId="0">#REF!</definedName>
    <definedName name="TABLE15">#REF!</definedName>
    <definedName name="TABLE16" localSheetId="0">#REF!</definedName>
    <definedName name="TABLE16">#REF!</definedName>
    <definedName name="TABLE17" localSheetId="0">#REF!</definedName>
    <definedName name="TABLE17">#REF!</definedName>
    <definedName name="TABLE17BOP" localSheetId="0">#REF!</definedName>
    <definedName name="TABLE17BOP">#REF!</definedName>
    <definedName name="TABLE18" localSheetId="0">#REF!</definedName>
    <definedName name="TABLE18">#REF!</definedName>
    <definedName name="TABLE19" localSheetId="0">#REF!</definedName>
    <definedName name="TABLE19">#REF!</definedName>
    <definedName name="TABLE2" localSheetId="0">#REF!</definedName>
    <definedName name="TABLE2">#REF!</definedName>
    <definedName name="TABLE20" localSheetId="0">#REF!</definedName>
    <definedName name="TABLE20">#REF!</definedName>
    <definedName name="TABLE21" localSheetId="0">#REF!</definedName>
    <definedName name="TABLE21">#REF!</definedName>
    <definedName name="TABLE22" localSheetId="0">#REF!</definedName>
    <definedName name="TABLE22">#REF!</definedName>
    <definedName name="TABLE23" localSheetId="0">#REF!</definedName>
    <definedName name="TABLE23">#REF!</definedName>
    <definedName name="TABLE24" localSheetId="0">#REF!</definedName>
    <definedName name="TABLE24">#REF!</definedName>
    <definedName name="TABLE25" localSheetId="0">#REF!</definedName>
    <definedName name="TABLE25">#REF!</definedName>
    <definedName name="TABLE26" localSheetId="0">#REF!</definedName>
    <definedName name="TABLE26">#REF!</definedName>
    <definedName name="TABLE27" localSheetId="0">#REF!</definedName>
    <definedName name="TABLE27">#REF!</definedName>
    <definedName name="TABLE28" localSheetId="0">#REF!</definedName>
    <definedName name="TABLE28">#REF!</definedName>
    <definedName name="TABLE3" localSheetId="0">#REF!</definedName>
    <definedName name="TABLE3">#REF!</definedName>
    <definedName name="TABLE46" localSheetId="0">#REF!</definedName>
    <definedName name="TABLE46">#REF!</definedName>
    <definedName name="TABLE5" localSheetId="0">#REF!</definedName>
    <definedName name="TABLE5">#REF!</definedName>
    <definedName name="TABLE6" localSheetId="0">#REF!</definedName>
    <definedName name="TABLE6">#REF!</definedName>
    <definedName name="TABLE7" localSheetId="0">#REF!</definedName>
    <definedName name="TABLE7">#REF!</definedName>
    <definedName name="TABLE8" localSheetId="0">#REF!</definedName>
    <definedName name="TABLE8">#REF!</definedName>
    <definedName name="TABLE9" localSheetId="0">#REF!</definedName>
    <definedName name="TABLE9">#REF!</definedName>
    <definedName name="TableA" localSheetId="0">#REF!</definedName>
    <definedName name="TableA">#REF!</definedName>
    <definedName name="TableB1" localSheetId="0">#REF!</definedName>
    <definedName name="TableB1">#REF!</definedName>
    <definedName name="TableB2" localSheetId="0">#REF!</definedName>
    <definedName name="TableB2">#REF!</definedName>
    <definedName name="TableB3" localSheetId="0">#REF!</definedName>
    <definedName name="TableB3">#REF!</definedName>
    <definedName name="TableC1" localSheetId="0">#REF!</definedName>
    <definedName name="TableC1">#REF!</definedName>
    <definedName name="TableC2" localSheetId="0">#REF!</definedName>
    <definedName name="TableC2">#REF!</definedName>
    <definedName name="TableC3" localSheetId="0">#REF!</definedName>
    <definedName name="TableC3">#REF!</definedName>
    <definedName name="Tavanet" localSheetId="0">#REF!</definedName>
    <definedName name="Tavanet">#REF!</definedName>
    <definedName name="Tavani_Vjetor" localSheetId="0">#REF!</definedName>
    <definedName name="Tavani_Vjetor">#REF!</definedName>
    <definedName name="TB_S2" localSheetId="0">#REF!</definedName>
    <definedName name="TB_S2">#REF!</definedName>
    <definedName name="TB_s2b" localSheetId="0">#REF!</definedName>
    <definedName name="TB_s2b">#REF!</definedName>
    <definedName name="TB_s2c" localSheetId="0">#REF!</definedName>
    <definedName name="TB_s2c">#REF!</definedName>
    <definedName name="TB_S3" localSheetId="0">#REF!</definedName>
    <definedName name="TB_S3">#REF!</definedName>
    <definedName name="TB_S4" localSheetId="0">#REF!</definedName>
    <definedName name="TB_S4">#REF!</definedName>
    <definedName name="TB_Sim_2" localSheetId="0">#REF!</definedName>
    <definedName name="TB_Sim_2">#REF!</definedName>
    <definedName name="TB_Sim_a" localSheetId="0">#REF!</definedName>
    <definedName name="TB_Sim_a">#REF!</definedName>
    <definedName name="TB_Sim_b" localSheetId="0">#REF!</definedName>
    <definedName name="TB_Sim_b">#REF!</definedName>
    <definedName name="TB_SR_1">[30]StRp_Tbl1!$B$4:$AF$109</definedName>
    <definedName name="TB_SR_2" localSheetId="0">#REF!</definedName>
    <definedName name="TB_SR_2">#REF!</definedName>
    <definedName name="TB_Sub">[15]CGExp!$B$135:$CL$192</definedName>
    <definedName name="TB_Subsd" localSheetId="0">#REF!</definedName>
    <definedName name="TB_Subsd">#REF!</definedName>
    <definedName name="Tb_Tax_3year">[15]TaxRev!$A$2:$L$66</definedName>
    <definedName name="TB_Taxes">'[15]JunPrg_9899&amp;beyond'!$A$487:$AE$559</definedName>
    <definedName name="TB1_x" localSheetId="0">#REF!</definedName>
    <definedName name="TB1_x">#REF!</definedName>
    <definedName name="TB1_xx" localSheetId="0">#REF!</definedName>
    <definedName name="TB1_xx">#REF!</definedName>
    <definedName name="TB1b">[15]SummaryCG!$A$79:$CL$150</definedName>
    <definedName name="TB1b_x" localSheetId="0">#REF!</definedName>
    <definedName name="TB1b_x">#REF!</definedName>
    <definedName name="TB2b">[15]CGRev!$A$57:$CL$99</definedName>
    <definedName name="TB3b">[15]CGExp!$B$284:$CL$356</definedName>
    <definedName name="TB5b">[15]CGAuthMeth!$B$174:$CL$223</definedName>
    <definedName name="TB6b">[15]CGAuthMeth!$B$231:$CL$297</definedName>
    <definedName name="TB7b">[15]CGFin_Monthly!$B$92:$AC$142</definedName>
    <definedName name="tblChecks">[13]ErrCheck!$A$3:$E$5</definedName>
    <definedName name="tblLinks">[13]Links!$A$4:$F$33</definedName>
    <definedName name="TBPRJ4" localSheetId="0">#REF!</definedName>
    <definedName name="TBPRJ4">#REF!</definedName>
    <definedName name="Tbs1thr4" localSheetId="0">#REF!</definedName>
    <definedName name="Tbs1thr4">#REF!</definedName>
    <definedName name="Tetor_Ar_TOT_Lek" localSheetId="0">'[21]2003'!#REF!</definedName>
    <definedName name="Tetor_Ar_TOT_Lek">'[21]2003'!#REF!</definedName>
    <definedName name="Tetor_Ar_TOT_Valute" localSheetId="0">'[21]2003'!#REF!</definedName>
    <definedName name="Tetor_Ar_TOT_Valute">'[21]2003'!#REF!</definedName>
    <definedName name="TM">[13]Q5!$E$19:$AH$19</definedName>
    <definedName name="TM_D">[13]Q5!$E$23:$AH$23</definedName>
    <definedName name="TM_DPCH">[13]Q5!$E$24:$AH$24</definedName>
    <definedName name="TM_R">[13]Q5!$E$22:$AH$22</definedName>
    <definedName name="TM_RPCH">[13]Q5!$E$21:$AH$21</definedName>
    <definedName name="TMG">[13]Q5!$E$38:$AH$38</definedName>
    <definedName name="TMG_D">[13]Q5!$E$42:$AH$42</definedName>
    <definedName name="TMG_DPCH">[13]Q5!$E$43:$AH$43</definedName>
    <definedName name="TMG_R">[13]Q5!$E$41:$AH$41</definedName>
    <definedName name="TMG_RPCH">[13]Micro!$E$40:$AH$40</definedName>
    <definedName name="TMGO">[13]Micro!$E$58:$AH$58</definedName>
    <definedName name="TMGO_D">[13]Q5!$E$63:$AH$63</definedName>
    <definedName name="TMGO_DPCH">[13]Q5!$E$64:$AH$64</definedName>
    <definedName name="TMGO_R">[13]Q5!$E$62:$AH$62</definedName>
    <definedName name="TMGO_RPCH">[13]Q5!$E$60:$AH$60</definedName>
    <definedName name="TMGXO">[13]Q5!$E$82:$AH$82</definedName>
    <definedName name="TMGXO_D">[13]Q5!$E$88:$AH$88</definedName>
    <definedName name="TMGXO_DPCH">[13]Q5!$E$89:$AH$89</definedName>
    <definedName name="TMGXO_R">[13]Q5!$E$87:$AH$87</definedName>
    <definedName name="TMGXO_RPCH">[13]Q5!$E$84:$AH$84</definedName>
    <definedName name="TMS">[13]Q5!$E$97:$AH$97</definedName>
    <definedName name="Trade">[4]BoP!$G$218:$AR$256</definedName>
    <definedName name="Trade_balance" localSheetId="0">#REF!</definedName>
    <definedName name="Trade_balance">#REF!</definedName>
    <definedName name="TRANSFERTEST" localSheetId="0">#REF!</definedName>
    <definedName name="TRANSFERTEST">#REF!</definedName>
    <definedName name="TX">[13]Q5!$E$11:$AH$11</definedName>
    <definedName name="TX_D">[13]Q5!$E$15:$AH$15</definedName>
    <definedName name="TX_DPCH">[13]Q5!$E$16:$AH$16</definedName>
    <definedName name="TX_R">[13]Q5!$E$14:$AH$14</definedName>
    <definedName name="TX_RPCH">[13]Q5!$E$13:$AH$13</definedName>
    <definedName name="TXG">[13]Q5!$E$30:$AH$30</definedName>
    <definedName name="TXG_D">[13]Q5!$E$34:$AH$34</definedName>
    <definedName name="TXG_DPCH">[13]Q5!$E$35:$AH$35</definedName>
    <definedName name="TXG_R">[13]Q5!$E$33:$AH$33</definedName>
    <definedName name="TXG_RPCH">[13]Micro!$E$32:$AH$32</definedName>
    <definedName name="TXGO">[13]Micro!$E$49:$AH$49</definedName>
    <definedName name="TXGO_D">[13]Q5!$E$54:$AH$54</definedName>
    <definedName name="TXGO_DPCH">[13]Q5!$E$55:$AH$55</definedName>
    <definedName name="TXGO_R">[13]Q5!$E$53:$AH$53</definedName>
    <definedName name="TXGO_RPCH">[13]Q5!$E$51:$AH$51</definedName>
    <definedName name="TXGXO">[13]Q5!$E$72:$AH$72</definedName>
    <definedName name="TXGXO_D">[13]Q5!$E$78:$AH$78</definedName>
    <definedName name="TXGXO_DPCH">[13]Q5!$E$79:$AH$79</definedName>
    <definedName name="TXGXO_R">[13]Q5!$E$77:$AH$77</definedName>
    <definedName name="TXGXO_RPCH">[13]Q5!$E$74:$AH$74</definedName>
    <definedName name="TXS">[13]Q5!$E$95:$AH$95</definedName>
    <definedName name="UCC" localSheetId="0">#REF!</definedName>
    <definedName name="UCC">#REF!</definedName>
    <definedName name="USD" localSheetId="0">#REF!</definedName>
    <definedName name="USD">#REF!</definedName>
    <definedName name="USERNAME" localSheetId="0">#REF!</definedName>
    <definedName name="USERNAME">#REF!</definedName>
    <definedName name="ValidationList" localSheetId="0">#REF!</definedName>
    <definedName name="ValidationList">#REF!</definedName>
    <definedName name="viti2006">[31]kursi!$A$27:$M$37</definedName>
    <definedName name="viti2007">[31]kursi!$A$41:$M$51</definedName>
    <definedName name="WEO" localSheetId="0">#REF!</definedName>
    <definedName name="WEO">#REF!</definedName>
    <definedName name="WEODATES" localSheetId="0">#REF!</definedName>
    <definedName name="WEODATES">#REF!</definedName>
    <definedName name="weonames" localSheetId="0">#REF!</definedName>
    <definedName name="weonames">#REF!</definedName>
    <definedName name="what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[13]Micro!$E$67:$AH$67</definedName>
    <definedName name="WPCP33pch">[13]Q5!$E$68:$AH$68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ormula." localSheetId="0" hidden="1">{#N/A,#N/A,FALSE,"MS"}</definedName>
    <definedName name="wrn.formula." hidden="1">{#N/A,#N/A,FALSE,"MS"}</definedName>
    <definedName name="wrn.IMF._.RR._.Office.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localSheetId="0" hidden="1">{"WEO",#N/A,FALSE,"T"}</definedName>
    <definedName name="wrn.WEO." hidden="1">{"WEO",#N/A,FALSE,"T"}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 localSheetId="0">#REF!</definedName>
    <definedName name="XGS">#REF!</definedName>
    <definedName name="xrate_lari">[18]Work!$DW$5:$EP$97</definedName>
    <definedName name="xrates">[18]Work!$CG$5:$CZ$97</definedName>
    <definedName name="xxWRS_1" localSheetId="0">#REF!</definedName>
    <definedName name="xxWRS_1">#REF!</definedName>
    <definedName name="xxWRS_2" localSheetId="0">#REF!</definedName>
    <definedName name="xxWRS_2">#REF!</definedName>
    <definedName name="xxWRS_3" localSheetId="0">#REF!</definedName>
    <definedName name="xxWRS_3">#REF!</definedName>
    <definedName name="Year" localSheetId="0">#REF!</definedName>
    <definedName name="Year">#REF!</definedName>
    <definedName name="YEAR2009" localSheetId="0">#REF!</definedName>
    <definedName name="YEAR2009">#REF!</definedName>
    <definedName name="YEAR2013" localSheetId="0">#REF!</definedName>
    <definedName name="YEAR2013">#REF!</definedName>
    <definedName name="Years" localSheetId="0">#REF!</definedName>
    <definedName name="Year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80" i="1" l="1"/>
  <c r="H179" i="1"/>
  <c r="G179" i="1"/>
  <c r="F179" i="1"/>
  <c r="B179" i="1"/>
  <c r="H178" i="1"/>
  <c r="G178" i="1"/>
  <c r="F178" i="1"/>
  <c r="B178" i="1"/>
  <c r="H177" i="1"/>
  <c r="G177" i="1"/>
  <c r="F177" i="1"/>
  <c r="B177" i="1"/>
  <c r="H176" i="1"/>
  <c r="G176" i="1"/>
  <c r="F176" i="1"/>
  <c r="B176" i="1"/>
  <c r="H175" i="1"/>
  <c r="G175" i="1"/>
  <c r="F175" i="1"/>
  <c r="B175" i="1"/>
  <c r="H174" i="1"/>
  <c r="G174" i="1"/>
  <c r="F174" i="1"/>
  <c r="B174" i="1"/>
  <c r="H173" i="1"/>
  <c r="G173" i="1"/>
  <c r="F173" i="1"/>
  <c r="B173" i="1"/>
  <c r="H172" i="1"/>
  <c r="G172" i="1"/>
  <c r="F172" i="1"/>
  <c r="B172" i="1"/>
  <c r="H171" i="1"/>
  <c r="G171" i="1"/>
  <c r="F171" i="1"/>
  <c r="B171" i="1"/>
  <c r="H170" i="1"/>
  <c r="G170" i="1"/>
  <c r="F170" i="1"/>
  <c r="B170" i="1"/>
  <c r="H169" i="1"/>
  <c r="G169" i="1"/>
  <c r="F169" i="1"/>
  <c r="B169" i="1"/>
  <c r="H168" i="1"/>
  <c r="G168" i="1"/>
  <c r="F168" i="1"/>
  <c r="B168" i="1"/>
  <c r="H167" i="1"/>
  <c r="G167" i="1"/>
  <c r="F167" i="1"/>
  <c r="B167" i="1"/>
  <c r="H166" i="1"/>
  <c r="G166" i="1"/>
  <c r="F166" i="1"/>
  <c r="B166" i="1"/>
  <c r="H165" i="1"/>
  <c r="G165" i="1"/>
  <c r="F165" i="1"/>
  <c r="B165" i="1"/>
  <c r="H164" i="1"/>
  <c r="G164" i="1"/>
  <c r="F164" i="1"/>
  <c r="B164" i="1"/>
  <c r="H163" i="1"/>
  <c r="G163" i="1"/>
  <c r="F163" i="1"/>
  <c r="B163" i="1"/>
  <c r="H162" i="1"/>
  <c r="G162" i="1"/>
  <c r="F162" i="1"/>
  <c r="B162" i="1"/>
  <c r="H161" i="1"/>
  <c r="G161" i="1"/>
  <c r="F161" i="1"/>
  <c r="B161" i="1"/>
  <c r="H160" i="1"/>
  <c r="G160" i="1"/>
  <c r="F160" i="1"/>
  <c r="B160" i="1"/>
  <c r="H159" i="1"/>
  <c r="G159" i="1"/>
  <c r="F159" i="1"/>
  <c r="B159" i="1"/>
  <c r="H158" i="1"/>
  <c r="G158" i="1"/>
  <c r="F158" i="1"/>
  <c r="B158" i="1"/>
  <c r="H157" i="1"/>
  <c r="G157" i="1"/>
  <c r="F157" i="1"/>
  <c r="B157" i="1"/>
  <c r="H156" i="1"/>
  <c r="G156" i="1"/>
  <c r="F156" i="1"/>
  <c r="B156" i="1"/>
  <c r="H155" i="1"/>
  <c r="G155" i="1"/>
  <c r="F155" i="1"/>
  <c r="B155" i="1"/>
  <c r="H154" i="1"/>
  <c r="G154" i="1"/>
  <c r="F154" i="1"/>
  <c r="B154" i="1"/>
  <c r="H153" i="1"/>
  <c r="G153" i="1"/>
  <c r="F153" i="1"/>
  <c r="B153" i="1"/>
  <c r="H152" i="1"/>
  <c r="G152" i="1"/>
  <c r="F152" i="1"/>
  <c r="B152" i="1"/>
  <c r="H151" i="1"/>
  <c r="G151" i="1"/>
  <c r="F151" i="1"/>
  <c r="B151" i="1"/>
  <c r="H150" i="1"/>
  <c r="G150" i="1"/>
  <c r="F150" i="1"/>
  <c r="B150" i="1"/>
  <c r="H149" i="1"/>
  <c r="G149" i="1"/>
  <c r="F149" i="1"/>
  <c r="B149" i="1"/>
  <c r="H148" i="1"/>
  <c r="G148" i="1"/>
  <c r="F148" i="1"/>
  <c r="B148" i="1"/>
  <c r="H147" i="1"/>
  <c r="G147" i="1"/>
  <c r="F147" i="1"/>
  <c r="B147" i="1"/>
  <c r="H146" i="1"/>
  <c r="G146" i="1"/>
  <c r="F146" i="1"/>
  <c r="B146" i="1"/>
  <c r="H145" i="1"/>
  <c r="G145" i="1"/>
  <c r="F145" i="1"/>
  <c r="B145" i="1"/>
  <c r="H144" i="1"/>
  <c r="G144" i="1"/>
  <c r="F144" i="1"/>
  <c r="B144" i="1"/>
  <c r="H143" i="1"/>
  <c r="G143" i="1"/>
  <c r="F143" i="1"/>
  <c r="B143" i="1"/>
  <c r="H142" i="1"/>
  <c r="G142" i="1"/>
  <c r="F142" i="1"/>
  <c r="B142" i="1"/>
  <c r="H141" i="1"/>
  <c r="G141" i="1"/>
  <c r="F141" i="1"/>
  <c r="B141" i="1"/>
  <c r="H140" i="1"/>
  <c r="G140" i="1"/>
  <c r="F140" i="1"/>
  <c r="B140" i="1"/>
  <c r="H139" i="1"/>
  <c r="G139" i="1"/>
  <c r="F139" i="1"/>
  <c r="B139" i="1"/>
  <c r="H138" i="1"/>
  <c r="G138" i="1"/>
  <c r="F138" i="1"/>
  <c r="B138" i="1"/>
  <c r="H137" i="1"/>
  <c r="G137" i="1"/>
  <c r="F137" i="1"/>
  <c r="B137" i="1"/>
  <c r="H136" i="1"/>
  <c r="G136" i="1"/>
  <c r="F136" i="1"/>
  <c r="B136" i="1"/>
  <c r="H135" i="1"/>
  <c r="G135" i="1"/>
  <c r="F135" i="1"/>
  <c r="B135" i="1"/>
  <c r="H134" i="1"/>
  <c r="G134" i="1"/>
  <c r="F134" i="1"/>
  <c r="B134" i="1"/>
  <c r="H133" i="1"/>
  <c r="G133" i="1"/>
  <c r="F133" i="1"/>
  <c r="B133" i="1"/>
  <c r="H132" i="1"/>
  <c r="G132" i="1"/>
  <c r="F132" i="1"/>
  <c r="B132" i="1"/>
  <c r="H131" i="1"/>
  <c r="G131" i="1"/>
  <c r="F131" i="1"/>
  <c r="B131" i="1"/>
  <c r="H130" i="1"/>
  <c r="G130" i="1"/>
  <c r="F130" i="1"/>
  <c r="B130" i="1"/>
  <c r="H129" i="1"/>
  <c r="G129" i="1"/>
  <c r="F129" i="1"/>
  <c r="B129" i="1"/>
  <c r="H128" i="1"/>
  <c r="G128" i="1"/>
  <c r="F128" i="1"/>
  <c r="B128" i="1"/>
  <c r="H127" i="1"/>
  <c r="G127" i="1"/>
  <c r="F127" i="1"/>
  <c r="B127" i="1"/>
  <c r="H126" i="1"/>
  <c r="G126" i="1"/>
  <c r="F126" i="1"/>
  <c r="B126" i="1"/>
  <c r="H125" i="1"/>
  <c r="G125" i="1"/>
  <c r="F125" i="1"/>
  <c r="B125" i="1"/>
  <c r="H124" i="1"/>
  <c r="G124" i="1"/>
  <c r="F124" i="1"/>
  <c r="B124" i="1"/>
  <c r="H123" i="1"/>
  <c r="G123" i="1"/>
  <c r="F123" i="1"/>
  <c r="B123" i="1"/>
  <c r="H122" i="1"/>
  <c r="G122" i="1"/>
  <c r="F122" i="1"/>
  <c r="B122" i="1"/>
  <c r="H121" i="1"/>
  <c r="G121" i="1"/>
  <c r="F121" i="1"/>
  <c r="B121" i="1"/>
  <c r="H120" i="1"/>
  <c r="G120" i="1"/>
  <c r="F120" i="1"/>
  <c r="B120" i="1"/>
  <c r="H119" i="1"/>
  <c r="G119" i="1"/>
  <c r="F119" i="1"/>
  <c r="B119" i="1"/>
  <c r="H118" i="1"/>
  <c r="G118" i="1"/>
  <c r="F118" i="1"/>
  <c r="B118" i="1"/>
  <c r="H117" i="1"/>
  <c r="G117" i="1"/>
  <c r="F117" i="1"/>
  <c r="B117" i="1"/>
  <c r="H116" i="1"/>
  <c r="G116" i="1"/>
  <c r="F116" i="1"/>
  <c r="B116" i="1"/>
  <c r="H115" i="1"/>
  <c r="G115" i="1"/>
  <c r="F115" i="1"/>
  <c r="B115" i="1"/>
  <c r="H114" i="1"/>
  <c r="G114" i="1"/>
  <c r="F114" i="1"/>
  <c r="B114" i="1"/>
  <c r="H113" i="1"/>
  <c r="G113" i="1"/>
  <c r="F113" i="1"/>
  <c r="B113" i="1"/>
  <c r="H112" i="1"/>
  <c r="G112" i="1"/>
  <c r="F112" i="1"/>
  <c r="B112" i="1"/>
  <c r="H111" i="1"/>
  <c r="G111" i="1"/>
  <c r="F111" i="1"/>
  <c r="B111" i="1"/>
  <c r="H110" i="1"/>
  <c r="G110" i="1"/>
  <c r="F110" i="1"/>
  <c r="B110" i="1"/>
  <c r="H109" i="1"/>
  <c r="G109" i="1"/>
  <c r="F109" i="1"/>
  <c r="B109" i="1"/>
  <c r="H108" i="1"/>
  <c r="G108" i="1"/>
  <c r="F108" i="1"/>
  <c r="B108" i="1"/>
  <c r="H107" i="1"/>
  <c r="G107" i="1"/>
  <c r="F107" i="1"/>
  <c r="B107" i="1"/>
  <c r="H106" i="1"/>
  <c r="G106" i="1"/>
  <c r="F106" i="1"/>
  <c r="B106" i="1"/>
  <c r="H105" i="1"/>
  <c r="G105" i="1"/>
  <c r="F105" i="1"/>
  <c r="B105" i="1"/>
  <c r="H104" i="1"/>
  <c r="G104" i="1"/>
  <c r="F104" i="1"/>
  <c r="B104" i="1"/>
  <c r="H103" i="1"/>
  <c r="G103" i="1"/>
  <c r="F103" i="1"/>
  <c r="B103" i="1"/>
  <c r="H102" i="1"/>
  <c r="G102" i="1"/>
  <c r="F102" i="1"/>
  <c r="B102" i="1"/>
  <c r="H101" i="1"/>
  <c r="G101" i="1"/>
  <c r="F101" i="1"/>
  <c r="B101" i="1"/>
  <c r="H100" i="1"/>
  <c r="G100" i="1"/>
  <c r="F100" i="1"/>
  <c r="B100" i="1"/>
  <c r="H99" i="1"/>
  <c r="G99" i="1"/>
  <c r="F99" i="1"/>
  <c r="B99" i="1"/>
  <c r="H98" i="1"/>
  <c r="G98" i="1"/>
  <c r="F98" i="1"/>
  <c r="B98" i="1"/>
  <c r="H97" i="1"/>
  <c r="G97" i="1"/>
  <c r="F97" i="1"/>
  <c r="B97" i="1"/>
  <c r="H96" i="1"/>
  <c r="G96" i="1"/>
  <c r="F96" i="1"/>
  <c r="B96" i="1"/>
  <c r="H95" i="1"/>
  <c r="G95" i="1"/>
  <c r="F95" i="1"/>
  <c r="B95" i="1"/>
  <c r="H94" i="1"/>
  <c r="G94" i="1"/>
  <c r="F94" i="1"/>
  <c r="B94" i="1"/>
  <c r="H93" i="1"/>
  <c r="G93" i="1"/>
  <c r="F93" i="1"/>
  <c r="B93" i="1"/>
  <c r="H92" i="1"/>
  <c r="G92" i="1"/>
  <c r="F92" i="1"/>
  <c r="B92" i="1"/>
  <c r="H91" i="1"/>
  <c r="G91" i="1"/>
  <c r="F91" i="1"/>
  <c r="B91" i="1"/>
  <c r="H90" i="1"/>
  <c r="G90" i="1"/>
  <c r="F90" i="1"/>
  <c r="B90" i="1"/>
  <c r="H89" i="1"/>
  <c r="G89" i="1"/>
  <c r="F89" i="1"/>
  <c r="B89" i="1"/>
  <c r="H88" i="1"/>
  <c r="G88" i="1"/>
  <c r="F88" i="1"/>
  <c r="B88" i="1"/>
  <c r="H87" i="1"/>
  <c r="G87" i="1"/>
  <c r="F87" i="1"/>
  <c r="B87" i="1"/>
  <c r="H86" i="1"/>
  <c r="G86" i="1"/>
  <c r="F86" i="1"/>
  <c r="B86" i="1"/>
  <c r="H85" i="1"/>
  <c r="G85" i="1"/>
  <c r="F85" i="1"/>
  <c r="B85" i="1"/>
  <c r="H84" i="1"/>
  <c r="G84" i="1"/>
  <c r="F84" i="1"/>
  <c r="B84" i="1"/>
  <c r="H83" i="1"/>
  <c r="G83" i="1"/>
  <c r="F83" i="1"/>
  <c r="B83" i="1"/>
  <c r="H82" i="1"/>
  <c r="G82" i="1"/>
  <c r="I82" i="1" s="1"/>
  <c r="F82" i="1"/>
  <c r="B82" i="1"/>
  <c r="H81" i="1"/>
  <c r="G81" i="1"/>
  <c r="F81" i="1"/>
  <c r="B81" i="1"/>
  <c r="H80" i="1"/>
  <c r="G80" i="1"/>
  <c r="F80" i="1"/>
  <c r="B80" i="1"/>
  <c r="H79" i="1"/>
  <c r="G79" i="1"/>
  <c r="F79" i="1"/>
  <c r="B79" i="1"/>
  <c r="H78" i="1"/>
  <c r="G78" i="1"/>
  <c r="F78" i="1"/>
  <c r="B78" i="1"/>
  <c r="H77" i="1"/>
  <c r="G77" i="1"/>
  <c r="I77" i="1" s="1"/>
  <c r="F77" i="1"/>
  <c r="B77" i="1"/>
  <c r="H76" i="1"/>
  <c r="G76" i="1"/>
  <c r="F76" i="1"/>
  <c r="B76" i="1"/>
  <c r="H75" i="1"/>
  <c r="G75" i="1"/>
  <c r="F75" i="1"/>
  <c r="B75" i="1"/>
  <c r="H74" i="1"/>
  <c r="G74" i="1"/>
  <c r="F74" i="1"/>
  <c r="B74" i="1"/>
  <c r="H73" i="1"/>
  <c r="G73" i="1"/>
  <c r="F73" i="1"/>
  <c r="B73" i="1"/>
  <c r="H72" i="1"/>
  <c r="G72" i="1"/>
  <c r="F72" i="1"/>
  <c r="B72" i="1"/>
  <c r="H71" i="1"/>
  <c r="G71" i="1"/>
  <c r="F71" i="1"/>
  <c r="B71" i="1"/>
  <c r="H70" i="1"/>
  <c r="G70" i="1"/>
  <c r="F70" i="1"/>
  <c r="B70" i="1"/>
  <c r="H69" i="1"/>
  <c r="G69" i="1"/>
  <c r="F69" i="1"/>
  <c r="B69" i="1"/>
  <c r="H68" i="1"/>
  <c r="G68" i="1"/>
  <c r="F68" i="1"/>
  <c r="B68" i="1"/>
  <c r="H67" i="1"/>
  <c r="G67" i="1"/>
  <c r="F67" i="1"/>
  <c r="B67" i="1"/>
  <c r="H66" i="1"/>
  <c r="G66" i="1"/>
  <c r="F66" i="1"/>
  <c r="B66" i="1"/>
  <c r="H65" i="1"/>
  <c r="G65" i="1"/>
  <c r="I65" i="1" s="1"/>
  <c r="F65" i="1"/>
  <c r="B65" i="1"/>
  <c r="H64" i="1"/>
  <c r="G64" i="1"/>
  <c r="F64" i="1"/>
  <c r="B64" i="1"/>
  <c r="H63" i="1"/>
  <c r="G63" i="1"/>
  <c r="F63" i="1"/>
  <c r="B63" i="1"/>
  <c r="H62" i="1"/>
  <c r="G62" i="1"/>
  <c r="F62" i="1"/>
  <c r="B62" i="1"/>
  <c r="H61" i="1"/>
  <c r="G61" i="1"/>
  <c r="I61" i="1" s="1"/>
  <c r="F61" i="1"/>
  <c r="H60" i="1"/>
  <c r="G60" i="1"/>
  <c r="F60" i="1"/>
  <c r="H59" i="1"/>
  <c r="G59" i="1"/>
  <c r="F59" i="1"/>
  <c r="H58" i="1"/>
  <c r="G58" i="1"/>
  <c r="F58" i="1"/>
  <c r="B58" i="1"/>
  <c r="H57" i="1"/>
  <c r="G57" i="1"/>
  <c r="F57" i="1"/>
  <c r="B57" i="1"/>
  <c r="H56" i="1"/>
  <c r="I56" i="1" s="1"/>
  <c r="G56" i="1"/>
  <c r="F56" i="1"/>
  <c r="B56" i="1"/>
  <c r="H55" i="1"/>
  <c r="G55" i="1"/>
  <c r="F55" i="1"/>
  <c r="B55" i="1"/>
  <c r="H54" i="1"/>
  <c r="G54" i="1"/>
  <c r="F54" i="1"/>
  <c r="B54" i="1"/>
  <c r="H53" i="1"/>
  <c r="G53" i="1"/>
  <c r="F53" i="1"/>
  <c r="B53" i="1"/>
  <c r="H52" i="1"/>
  <c r="G52" i="1"/>
  <c r="F52" i="1"/>
  <c r="B52" i="1"/>
  <c r="H51" i="1"/>
  <c r="G51" i="1"/>
  <c r="I51" i="1" s="1"/>
  <c r="F51" i="1"/>
  <c r="B51" i="1"/>
  <c r="H50" i="1"/>
  <c r="G50" i="1"/>
  <c r="F50" i="1"/>
  <c r="B50" i="1"/>
  <c r="H49" i="1"/>
  <c r="G49" i="1"/>
  <c r="F49" i="1"/>
  <c r="B49" i="1"/>
  <c r="H48" i="1"/>
  <c r="I48" i="1" s="1"/>
  <c r="G48" i="1"/>
  <c r="F48" i="1"/>
  <c r="B48" i="1"/>
  <c r="H47" i="1"/>
  <c r="G47" i="1"/>
  <c r="F47" i="1"/>
  <c r="B47" i="1"/>
  <c r="H46" i="1"/>
  <c r="G46" i="1"/>
  <c r="F46" i="1"/>
  <c r="B46" i="1"/>
  <c r="H45" i="1"/>
  <c r="G45" i="1"/>
  <c r="F45" i="1"/>
  <c r="B45" i="1"/>
  <c r="H44" i="1"/>
  <c r="I44" i="1" s="1"/>
  <c r="G44" i="1"/>
  <c r="F44" i="1"/>
  <c r="B44" i="1"/>
  <c r="H43" i="1"/>
  <c r="G43" i="1"/>
  <c r="F43" i="1"/>
  <c r="B43" i="1"/>
  <c r="H42" i="1"/>
  <c r="G42" i="1"/>
  <c r="F42" i="1"/>
  <c r="B42" i="1"/>
  <c r="H41" i="1"/>
  <c r="G41" i="1"/>
  <c r="F41" i="1"/>
  <c r="B41" i="1"/>
  <c r="H40" i="1"/>
  <c r="I40" i="1" s="1"/>
  <c r="G40" i="1"/>
  <c r="F40" i="1"/>
  <c r="B40" i="1"/>
  <c r="H39" i="1"/>
  <c r="G39" i="1"/>
  <c r="F39" i="1"/>
  <c r="B39" i="1"/>
  <c r="H38" i="1"/>
  <c r="G38" i="1"/>
  <c r="F38" i="1"/>
  <c r="B38" i="1"/>
  <c r="H37" i="1"/>
  <c r="G37" i="1"/>
  <c r="F37" i="1"/>
  <c r="B37" i="1"/>
  <c r="H36" i="1"/>
  <c r="I36" i="1" s="1"/>
  <c r="G36" i="1"/>
  <c r="F36" i="1"/>
  <c r="B36" i="1"/>
  <c r="H35" i="1"/>
  <c r="G35" i="1"/>
  <c r="F35" i="1"/>
  <c r="B35" i="1"/>
  <c r="H34" i="1"/>
  <c r="G34" i="1"/>
  <c r="F34" i="1"/>
  <c r="B34" i="1"/>
  <c r="H33" i="1"/>
  <c r="G33" i="1"/>
  <c r="F33" i="1"/>
  <c r="B33" i="1"/>
  <c r="H32" i="1"/>
  <c r="I32" i="1" s="1"/>
  <c r="G32" i="1"/>
  <c r="F32" i="1"/>
  <c r="B32" i="1"/>
  <c r="H31" i="1"/>
  <c r="G31" i="1"/>
  <c r="F31" i="1"/>
  <c r="B31" i="1"/>
  <c r="H30" i="1"/>
  <c r="G30" i="1"/>
  <c r="F30" i="1"/>
  <c r="B30" i="1"/>
  <c r="H29" i="1"/>
  <c r="G29" i="1"/>
  <c r="F29" i="1"/>
  <c r="B29" i="1"/>
  <c r="H28" i="1"/>
  <c r="I28" i="1" s="1"/>
  <c r="G28" i="1"/>
  <c r="F28" i="1"/>
  <c r="B28" i="1"/>
  <c r="H27" i="1"/>
  <c r="G27" i="1"/>
  <c r="F27" i="1"/>
  <c r="B27" i="1"/>
  <c r="H26" i="1"/>
  <c r="I26" i="1" s="1"/>
  <c r="G26" i="1"/>
  <c r="F26" i="1"/>
  <c r="B26" i="1"/>
  <c r="H25" i="1"/>
  <c r="G25" i="1"/>
  <c r="F25" i="1"/>
  <c r="B25" i="1"/>
  <c r="H24" i="1"/>
  <c r="G24" i="1"/>
  <c r="F24" i="1"/>
  <c r="B24" i="1"/>
  <c r="H23" i="1"/>
  <c r="G23" i="1"/>
  <c r="F23" i="1"/>
  <c r="B23" i="1"/>
  <c r="H22" i="1"/>
  <c r="G22" i="1"/>
  <c r="F22" i="1"/>
  <c r="B22" i="1"/>
  <c r="H21" i="1"/>
  <c r="G21" i="1"/>
  <c r="F21" i="1"/>
  <c r="B21" i="1"/>
  <c r="H20" i="1"/>
  <c r="G20" i="1"/>
  <c r="F20" i="1"/>
  <c r="H19" i="1"/>
  <c r="G19" i="1"/>
  <c r="F19" i="1"/>
  <c r="H18" i="1"/>
  <c r="G18" i="1"/>
  <c r="I18" i="1" s="1"/>
  <c r="F18" i="1"/>
  <c r="B18" i="1"/>
  <c r="H17" i="1"/>
  <c r="G17" i="1"/>
  <c r="F17" i="1"/>
  <c r="B17" i="1"/>
  <c r="H16" i="1"/>
  <c r="G16" i="1"/>
  <c r="I16" i="1" s="1"/>
  <c r="F16" i="1"/>
  <c r="B16" i="1"/>
  <c r="H15" i="1"/>
  <c r="G15" i="1"/>
  <c r="F15" i="1"/>
  <c r="B15" i="1"/>
  <c r="H14" i="1"/>
  <c r="G14" i="1"/>
  <c r="I14" i="1" s="1"/>
  <c r="F14" i="1"/>
  <c r="B14" i="1"/>
  <c r="H13" i="1"/>
  <c r="G13" i="1"/>
  <c r="F13" i="1"/>
  <c r="B13" i="1"/>
  <c r="H12" i="1"/>
  <c r="G12" i="1"/>
  <c r="F12" i="1"/>
  <c r="B12" i="1"/>
  <c r="H11" i="1"/>
  <c r="G11" i="1"/>
  <c r="F11" i="1"/>
  <c r="B11" i="1"/>
  <c r="H10" i="1"/>
  <c r="G10" i="1"/>
  <c r="F10" i="1"/>
  <c r="B10" i="1"/>
  <c r="H9" i="1"/>
  <c r="G9" i="1"/>
  <c r="F9" i="1"/>
  <c r="B9" i="1"/>
  <c r="H8" i="1"/>
  <c r="G8" i="1"/>
  <c r="I8" i="1" s="1"/>
  <c r="F8" i="1"/>
  <c r="B8" i="1"/>
  <c r="H7" i="1"/>
  <c r="G7" i="1"/>
  <c r="F7" i="1"/>
  <c r="B7" i="1"/>
  <c r="H6" i="1"/>
  <c r="G6" i="1"/>
  <c r="I6" i="1" s="1"/>
  <c r="I5" i="1" s="1"/>
  <c r="F6" i="1"/>
  <c r="J6" i="1" s="1"/>
  <c r="B6" i="1"/>
  <c r="H5" i="1"/>
  <c r="G5" i="1"/>
  <c r="F5" i="1"/>
  <c r="I9" i="1" l="1"/>
  <c r="I86" i="1"/>
  <c r="J86" i="1" s="1"/>
  <c r="I88" i="1"/>
  <c r="J88" i="1" s="1"/>
  <c r="I90" i="1"/>
  <c r="I92" i="1"/>
  <c r="J92" i="1" s="1"/>
  <c r="I94" i="1"/>
  <c r="I96" i="1"/>
  <c r="J96" i="1" s="1"/>
  <c r="I100" i="1"/>
  <c r="J100" i="1" s="1"/>
  <c r="I120" i="1"/>
  <c r="J120" i="1" s="1"/>
  <c r="I122" i="1"/>
  <c r="I126" i="1"/>
  <c r="I125" i="1" s="1"/>
  <c r="J125" i="1" s="1"/>
  <c r="I58" i="1"/>
  <c r="I59" i="1"/>
  <c r="J59" i="1" s="1"/>
  <c r="I85" i="1"/>
  <c r="J85" i="1" s="1"/>
  <c r="I91" i="1"/>
  <c r="J91" i="1" s="1"/>
  <c r="I93" i="1"/>
  <c r="J93" i="1" s="1"/>
  <c r="I95" i="1"/>
  <c r="I111" i="1"/>
  <c r="J111" i="1" s="1"/>
  <c r="I167" i="1"/>
  <c r="J167" i="1" s="1"/>
  <c r="I21" i="1"/>
  <c r="I27" i="1"/>
  <c r="I57" i="1"/>
  <c r="J57" i="1" s="1"/>
  <c r="I66" i="1"/>
  <c r="J66" i="1" s="1"/>
  <c r="I31" i="1"/>
  <c r="J31" i="1" s="1"/>
  <c r="I39" i="1"/>
  <c r="I47" i="1"/>
  <c r="J47" i="1" s="1"/>
  <c r="J61" i="1"/>
  <c r="J26" i="1"/>
  <c r="J27" i="1"/>
  <c r="I38" i="1"/>
  <c r="J38" i="1" s="1"/>
  <c r="I46" i="1"/>
  <c r="J46" i="1" s="1"/>
  <c r="I54" i="1"/>
  <c r="J54" i="1" s="1"/>
  <c r="I84" i="1"/>
  <c r="I29" i="1"/>
  <c r="J29" i="1" s="1"/>
  <c r="I37" i="1"/>
  <c r="J37" i="1" s="1"/>
  <c r="I45" i="1"/>
  <c r="I52" i="1"/>
  <c r="J52" i="1" s="1"/>
  <c r="I53" i="1"/>
  <c r="J53" i="1" s="1"/>
  <c r="I81" i="1"/>
  <c r="J81" i="1" s="1"/>
  <c r="I124" i="1"/>
  <c r="I25" i="1"/>
  <c r="J25" i="1" s="1"/>
  <c r="I35" i="1"/>
  <c r="I43" i="1"/>
  <c r="J65" i="1"/>
  <c r="I24" i="1"/>
  <c r="J24" i="1" s="1"/>
  <c r="I34" i="1"/>
  <c r="J34" i="1" s="1"/>
  <c r="I50" i="1"/>
  <c r="J50" i="1" s="1"/>
  <c r="I11" i="1"/>
  <c r="I10" i="1" s="1"/>
  <c r="J10" i="1" s="1"/>
  <c r="I20" i="1"/>
  <c r="I23" i="1"/>
  <c r="I33" i="1"/>
  <c r="J33" i="1" s="1"/>
  <c r="I41" i="1"/>
  <c r="I74" i="1"/>
  <c r="J74" i="1" s="1"/>
  <c r="I75" i="1"/>
  <c r="J75" i="1" s="1"/>
  <c r="I102" i="1"/>
  <c r="J102" i="1" s="1"/>
  <c r="I165" i="1"/>
  <c r="J165" i="1" s="1"/>
  <c r="J8" i="1"/>
  <c r="J14" i="1"/>
  <c r="I22" i="1"/>
  <c r="J22" i="1" s="1"/>
  <c r="I98" i="1"/>
  <c r="I97" i="1" s="1"/>
  <c r="G180" i="1"/>
  <c r="J51" i="1"/>
  <c r="I72" i="1"/>
  <c r="J72" i="1" s="1"/>
  <c r="I78" i="1"/>
  <c r="J32" i="1"/>
  <c r="J36" i="1"/>
  <c r="J40" i="1"/>
  <c r="J44" i="1"/>
  <c r="J48" i="1"/>
  <c r="J28" i="1"/>
  <c r="J58" i="1"/>
  <c r="I17" i="1"/>
  <c r="J17" i="1" s="1"/>
  <c r="I19" i="1"/>
  <c r="J19" i="1" s="1"/>
  <c r="J20" i="1"/>
  <c r="I63" i="1"/>
  <c r="J63" i="1" s="1"/>
  <c r="I87" i="1"/>
  <c r="I114" i="1"/>
  <c r="J114" i="1" s="1"/>
  <c r="I128" i="1"/>
  <c r="J128" i="1" s="1"/>
  <c r="I136" i="1"/>
  <c r="I135" i="1" s="1"/>
  <c r="J135" i="1" s="1"/>
  <c r="I179" i="1"/>
  <c r="I178" i="1" s="1"/>
  <c r="J16" i="1"/>
  <c r="I64" i="1"/>
  <c r="J64" i="1" s="1"/>
  <c r="I70" i="1"/>
  <c r="J70" i="1" s="1"/>
  <c r="I112" i="1"/>
  <c r="J112" i="1" s="1"/>
  <c r="I134" i="1"/>
  <c r="J134" i="1" s="1"/>
  <c r="J23" i="1"/>
  <c r="J35" i="1"/>
  <c r="J39" i="1"/>
  <c r="J41" i="1"/>
  <c r="J43" i="1"/>
  <c r="J45" i="1"/>
  <c r="I13" i="1"/>
  <c r="J13" i="1" s="1"/>
  <c r="J18" i="1"/>
  <c r="J21" i="1"/>
  <c r="I67" i="1"/>
  <c r="J67" i="1" s="1"/>
  <c r="I71" i="1"/>
  <c r="J71" i="1" s="1"/>
  <c r="I118" i="1"/>
  <c r="J118" i="1" s="1"/>
  <c r="I132" i="1"/>
  <c r="I131" i="1" s="1"/>
  <c r="J131" i="1" s="1"/>
  <c r="I15" i="1"/>
  <c r="I60" i="1"/>
  <c r="J60" i="1" s="1"/>
  <c r="I68" i="1"/>
  <c r="J68" i="1" s="1"/>
  <c r="I73" i="1"/>
  <c r="J73" i="1" s="1"/>
  <c r="I76" i="1"/>
  <c r="J76" i="1" s="1"/>
  <c r="I80" i="1"/>
  <c r="I79" i="1" s="1"/>
  <c r="J79" i="1" s="1"/>
  <c r="I116" i="1"/>
  <c r="I115" i="1" s="1"/>
  <c r="J115" i="1" s="1"/>
  <c r="I119" i="1"/>
  <c r="J119" i="1" s="1"/>
  <c r="I130" i="1"/>
  <c r="J130" i="1" s="1"/>
  <c r="I138" i="1"/>
  <c r="J138" i="1" s="1"/>
  <c r="J9" i="1"/>
  <c r="J5" i="1"/>
  <c r="J15" i="1"/>
  <c r="I7" i="1"/>
  <c r="J7" i="1" s="1"/>
  <c r="J84" i="1"/>
  <c r="H180" i="1"/>
  <c r="J56" i="1"/>
  <c r="J95" i="1"/>
  <c r="J97" i="1"/>
  <c r="J78" i="1"/>
  <c r="I121" i="1"/>
  <c r="J121" i="1" s="1"/>
  <c r="J122" i="1"/>
  <c r="J77" i="1"/>
  <c r="J94" i="1"/>
  <c r="J82" i="1"/>
  <c r="F180" i="1"/>
  <c r="I107" i="1"/>
  <c r="I106" i="1" s="1"/>
  <c r="J106" i="1" s="1"/>
  <c r="I139" i="1"/>
  <c r="J139" i="1" s="1"/>
  <c r="I173" i="1"/>
  <c r="I172" i="1" s="1"/>
  <c r="J172" i="1" s="1"/>
  <c r="I103" i="1"/>
  <c r="J103" i="1" s="1"/>
  <c r="I109" i="1"/>
  <c r="I108" i="1" s="1"/>
  <c r="J108" i="1" s="1"/>
  <c r="I145" i="1"/>
  <c r="J145" i="1" s="1"/>
  <c r="I147" i="1"/>
  <c r="I146" i="1" s="1"/>
  <c r="I149" i="1"/>
  <c r="I148" i="1" s="1"/>
  <c r="I151" i="1"/>
  <c r="J151" i="1" s="1"/>
  <c r="I161" i="1"/>
  <c r="J161" i="1" s="1"/>
  <c r="I163" i="1"/>
  <c r="J163" i="1" s="1"/>
  <c r="I171" i="1"/>
  <c r="I170" i="1" s="1"/>
  <c r="J170" i="1" s="1"/>
  <c r="I166" i="1"/>
  <c r="J166" i="1" s="1"/>
  <c r="I169" i="1"/>
  <c r="I168" i="1" s="1"/>
  <c r="J168" i="1" s="1"/>
  <c r="I177" i="1"/>
  <c r="I176" i="1" s="1"/>
  <c r="J176" i="1" s="1"/>
  <c r="I140" i="1"/>
  <c r="J140" i="1" s="1"/>
  <c r="J146" i="1"/>
  <c r="J148" i="1"/>
  <c r="I101" i="1"/>
  <c r="J101" i="1" s="1"/>
  <c r="I105" i="1"/>
  <c r="I113" i="1"/>
  <c r="J113" i="1" s="1"/>
  <c r="I129" i="1"/>
  <c r="J129" i="1" s="1"/>
  <c r="I142" i="1"/>
  <c r="I141" i="1" s="1"/>
  <c r="J141" i="1" s="1"/>
  <c r="I144" i="1"/>
  <c r="J144" i="1" s="1"/>
  <c r="I152" i="1"/>
  <c r="J152" i="1" s="1"/>
  <c r="I154" i="1"/>
  <c r="I153" i="1" s="1"/>
  <c r="J153" i="1" s="1"/>
  <c r="I156" i="1"/>
  <c r="I155" i="1" s="1"/>
  <c r="J155" i="1" s="1"/>
  <c r="I158" i="1"/>
  <c r="I157" i="1" s="1"/>
  <c r="J157" i="1" s="1"/>
  <c r="I160" i="1"/>
  <c r="J160" i="1" s="1"/>
  <c r="I162" i="1"/>
  <c r="J162" i="1" s="1"/>
  <c r="I164" i="1"/>
  <c r="J164" i="1" s="1"/>
  <c r="I175" i="1"/>
  <c r="I174" i="1" s="1"/>
  <c r="J174" i="1" s="1"/>
  <c r="I49" i="1" l="1"/>
  <c r="J49" i="1" s="1"/>
  <c r="I89" i="1"/>
  <c r="J89" i="1" s="1"/>
  <c r="I30" i="1"/>
  <c r="J30" i="1" s="1"/>
  <c r="J126" i="1"/>
  <c r="I83" i="1"/>
  <c r="J83" i="1" s="1"/>
  <c r="J116" i="1"/>
  <c r="I117" i="1"/>
  <c r="J117" i="1" s="1"/>
  <c r="J80" i="1"/>
  <c r="I42" i="1"/>
  <c r="J42" i="1" s="1"/>
  <c r="I133" i="1"/>
  <c r="J133" i="1" s="1"/>
  <c r="J87" i="1"/>
  <c r="J90" i="1"/>
  <c r="I55" i="1"/>
  <c r="J55" i="1" s="1"/>
  <c r="J136" i="1"/>
  <c r="I123" i="1"/>
  <c r="J123" i="1" s="1"/>
  <c r="J124" i="1"/>
  <c r="J98" i="1"/>
  <c r="J11" i="1"/>
  <c r="J177" i="1"/>
  <c r="J179" i="1"/>
  <c r="J178" i="1" s="1"/>
  <c r="I69" i="1"/>
  <c r="J69" i="1" s="1"/>
  <c r="J156" i="1"/>
  <c r="I12" i="1"/>
  <c r="J12" i="1" s="1"/>
  <c r="J175" i="1"/>
  <c r="I62" i="1"/>
  <c r="J62" i="1" s="1"/>
  <c r="J132" i="1"/>
  <c r="J109" i="1"/>
  <c r="J173" i="1"/>
  <c r="J158" i="1"/>
  <c r="J142" i="1"/>
  <c r="J171" i="1"/>
  <c r="I99" i="1"/>
  <c r="J99" i="1" s="1"/>
  <c r="I127" i="1"/>
  <c r="J127" i="1" s="1"/>
  <c r="J107" i="1"/>
  <c r="J154" i="1"/>
  <c r="I159" i="1"/>
  <c r="J159" i="1" s="1"/>
  <c r="I143" i="1"/>
  <c r="J143" i="1" s="1"/>
  <c r="J149" i="1"/>
  <c r="I110" i="1"/>
  <c r="J110" i="1" s="1"/>
  <c r="I150" i="1"/>
  <c r="J150" i="1" s="1"/>
  <c r="J147" i="1"/>
  <c r="J169" i="1"/>
  <c r="I137" i="1"/>
  <c r="J137" i="1" s="1"/>
  <c r="I104" i="1"/>
  <c r="J104" i="1" s="1"/>
  <c r="J105" i="1"/>
  <c r="J180" i="1" l="1"/>
  <c r="I180" i="1"/>
</calcChain>
</file>

<file path=xl/sharedStrings.xml><?xml version="1.0" encoding="utf-8"?>
<sst xmlns="http://schemas.openxmlformats.org/spreadsheetml/2006/main" count="219" uniqueCount="162">
  <si>
    <t>Viti 2028</t>
  </si>
  <si>
    <t>Kodi</t>
  </si>
  <si>
    <t>Emertimi i Institucionit / Programit</t>
  </si>
  <si>
    <t xml:space="preserve">Totali i Shp. Korrente </t>
  </si>
  <si>
    <t>Shpenzimet Kapitale</t>
  </si>
  <si>
    <t>Totali i Shpenzimeve Buxhetore</t>
  </si>
  <si>
    <t>min</t>
  </si>
  <si>
    <t>Financim i Brendshem</t>
  </si>
  <si>
    <t>Financimi i
Huaj</t>
  </si>
  <si>
    <t>Totali i Shp. Kapitale</t>
  </si>
  <si>
    <t>s</t>
  </si>
  <si>
    <t>Presidenca</t>
  </si>
  <si>
    <t>Veprimtaria e Presidentit</t>
  </si>
  <si>
    <t>Kuvendi</t>
  </si>
  <si>
    <t>Planifikimi, Menaxhimi dhe Administrimi</t>
  </si>
  <si>
    <t>Veprimtaria Ligjvenese</t>
  </si>
  <si>
    <t>Kryeministria</t>
  </si>
  <si>
    <t>Ministria e Ekonomise dhe Inovacionit</t>
  </si>
  <si>
    <t>Mbeshtetje per Inovacionin dhe teknologjinë</t>
  </si>
  <si>
    <t>Mbeshtetje per Zhvillim Ekonomik</t>
  </si>
  <si>
    <t>Mbeshtetje per Mbikq. e Tregut, Infrast. e Ciles. dhe Pron. Industr.</t>
  </si>
  <si>
    <t>Sigurimi Shoqeror</t>
  </si>
  <si>
    <t>Tregu i Punes</t>
  </si>
  <si>
    <t>Inspektimi ne Pune</t>
  </si>
  <si>
    <t>Arsimi i  Mesem (profesional)</t>
  </si>
  <si>
    <t>Strehimi</t>
  </si>
  <si>
    <t xml:space="preserve">Ministria e Bujqesise dhe Zhvillimit Rural </t>
  </si>
  <si>
    <t>Siguria ushqimore dhe mbrojtja e konsumatorit</t>
  </si>
  <si>
    <t>Menaxhimi i infrastruktures se kullimit dhe ujitjes</t>
  </si>
  <si>
    <t>Zhvillimi Rural duke mbesht. Prodh. Bujq, Blek, Agroind dhe Market.</t>
  </si>
  <si>
    <t>Keshillimi dhe Informacioni Bujqesor</t>
  </si>
  <si>
    <t>Menaxhimi qendrueshem i tokes bujqesore</t>
  </si>
  <si>
    <t>Mbeshtetje per Peshkimin</t>
  </si>
  <si>
    <t>Ministria e Infrastruktures dhe Energjise</t>
  </si>
  <si>
    <t>Transporti rrugor</t>
  </si>
  <si>
    <t>Transporti Detar</t>
  </si>
  <si>
    <t>Transporti Hekurudhor</t>
  </si>
  <si>
    <t>Transporti Ajror</t>
  </si>
  <si>
    <t>Mbështetje për rrjetet e komunikacionit</t>
  </si>
  <si>
    <t>Furnizimi me Uje dhe Kanalizime</t>
  </si>
  <si>
    <t>Mbeshtetje per Energjine</t>
  </si>
  <si>
    <t xml:space="preserve">Mbeshtetje per Burimet Natyrore </t>
  </si>
  <si>
    <t>Mbeshtetje per Industrine</t>
  </si>
  <si>
    <t xml:space="preserve">Planifikimi Urban </t>
  </si>
  <si>
    <t xml:space="preserve">Ministria e Financave </t>
  </si>
  <si>
    <t>Menaxhimi i Shpenzimeve Publike</t>
  </si>
  <si>
    <t>Ekzekutimi i Pagesave te Ndryshme</t>
  </si>
  <si>
    <t>Menaxhimi i te Ardhurave Tatimore</t>
  </si>
  <si>
    <t>Menaxhimi i te Ardhurave Doganore</t>
  </si>
  <si>
    <t>Lufta kunder Transaksioneve Financiare Jo-Ligjore</t>
  </si>
  <si>
    <t>Ministria e Arsimit</t>
  </si>
  <si>
    <t>Arsimi Baze (perfshire parashkollorin)</t>
  </si>
  <si>
    <t>Arsimi i Mesem (i pergjithshem)</t>
  </si>
  <si>
    <t>Arsimi Universitar</t>
  </si>
  <si>
    <t>Fonde per Shkencen</t>
  </si>
  <si>
    <t>Ministria e Turizmit, Kultures dhe Sportit</t>
  </si>
  <si>
    <t xml:space="preserve">Trashegimia Kulturore dhe Muzete </t>
  </si>
  <si>
    <t xml:space="preserve">Arti dhe Kultura </t>
  </si>
  <si>
    <t xml:space="preserve">Zhvillimi i Sportit </t>
  </si>
  <si>
    <t>Zhvillimi i Turizmit</t>
  </si>
  <si>
    <t xml:space="preserve">Mbështetje për  Rininë dhe Fëmijët </t>
  </si>
  <si>
    <t>Ministria e Shendetesise dhe Mireqenies Sociale</t>
  </si>
  <si>
    <t>Sherbimet e Kujdesit Paresor</t>
  </si>
  <si>
    <t>Sherbimet e Kujdesit Dytesor</t>
  </si>
  <si>
    <t>Sherbimet e Shendetit Publik</t>
  </si>
  <si>
    <t>Perkujdesi Social</t>
  </si>
  <si>
    <t>Rehabilitimi  i te Perndjekurve Politik</t>
  </si>
  <si>
    <t>Ministria e Drejtesise</t>
  </si>
  <si>
    <t>Ndihma Juridike</t>
  </si>
  <si>
    <t>Publikimet Zyrtare</t>
  </si>
  <si>
    <t>Mjekesia Ligjore</t>
  </si>
  <si>
    <t>Sistemi i Burgjeve</t>
  </si>
  <si>
    <t>Sherbimi i Permbarimit Gjyqesor</t>
  </si>
  <si>
    <t>Sherbimet per çeshtjet e biresimeve</t>
  </si>
  <si>
    <t>Sherbimi i Kthimit dhe Kompensimit te Pronave</t>
  </si>
  <si>
    <t>Sherbimi i Proves</t>
  </si>
  <si>
    <t>Ministria e Evropes dhe Puneve te Jashtme</t>
  </si>
  <si>
    <t>Mbeshtetje diplomatike jashte shtetit</t>
  </si>
  <si>
    <t>Aktiviteti diplomatik dhe konsullor i MPJ</t>
  </si>
  <si>
    <t>Ministria e Puneve te Brendshme</t>
  </si>
  <si>
    <t>Policia e Shtetit</t>
  </si>
  <si>
    <t>Garda e Republikes</t>
  </si>
  <si>
    <t>Prefekturat dhe Funksionet e Deleguara te Pushtetit Vendor</t>
  </si>
  <si>
    <t>Sherbimi i Gjendjes Civile</t>
  </si>
  <si>
    <t>Ministria e Mbrojtjes</t>
  </si>
  <si>
    <t>Forcat e Luftimit</t>
  </si>
  <si>
    <t>Arsimi Ushtarak</t>
  </si>
  <si>
    <t>Mbeshtetja e Luftimit</t>
  </si>
  <si>
    <t>Mbeshtetje per Shendetesine</t>
  </si>
  <si>
    <t>Mbeshtetje Sociale per Ushtaraket</t>
  </si>
  <si>
    <t xml:space="preserve">Emergjencat Civile </t>
  </si>
  <si>
    <t>Sherbimi Informativ Shteteror</t>
  </si>
  <si>
    <t>Veprimtaria Informative Shteterore</t>
  </si>
  <si>
    <t>Drejtoria e Radio Televizionit</t>
  </si>
  <si>
    <t xml:space="preserve">Sherbimet per shqiptaret jashte kufirit </t>
  </si>
  <si>
    <t>Projekte teknike per futjen e teknologjive te reja</t>
  </si>
  <si>
    <t>Prodhime filmike ose veprimtari artistike mbarekombetare</t>
  </si>
  <si>
    <t>Orkestra simfonike e RTSH dhe Kinematografise</t>
  </si>
  <si>
    <t>Drejtoria e Pergjithshme e Arkivave</t>
  </si>
  <si>
    <t>Akademia e Shkences</t>
  </si>
  <si>
    <t xml:space="preserve">Veprimtaria Akademike </t>
  </si>
  <si>
    <t>Kontrolli Larte  i Shtetit</t>
  </si>
  <si>
    <t>Veprimtaria Audituese e KLSH</t>
  </si>
  <si>
    <t>Ministria e Mjedisit</t>
  </si>
  <si>
    <t>Programe per mbrojtjen e Mjedisit</t>
  </si>
  <si>
    <t>Administrimi i Pyjeve</t>
  </si>
  <si>
    <t>Menaxhimi i Mbetjeve Urbane</t>
  </si>
  <si>
    <t>Prokuroria e Pergjithshme</t>
  </si>
  <si>
    <t>Këshilli I Lartë I Gjyqësor</t>
  </si>
  <si>
    <t>Mbështetje për teknologjinë e sistemit të drejtësisë</t>
  </si>
  <si>
    <t>Buxheti Gjyqesor</t>
  </si>
  <si>
    <t>Gjykata Kushtetuese</t>
  </si>
  <si>
    <t>Veprimtaria Gjyqesore Kushtetuese</t>
  </si>
  <si>
    <t>Agjensia Telegrafike Shqiptare</t>
  </si>
  <si>
    <t>Veprimtaria Telegrafike e ATSH-se</t>
  </si>
  <si>
    <t>Këshilli I Lartë I Prokurorisë</t>
  </si>
  <si>
    <t>Veprimtaria e KLP</t>
  </si>
  <si>
    <t>Partite Politike</t>
  </si>
  <si>
    <t>Mbeshtetje per Partite Politike</t>
  </si>
  <si>
    <t>Mbeshtetje per Shoqatat</t>
  </si>
  <si>
    <t>Mbeshtetje per Organizatat e Veteraneve me Status</t>
  </si>
  <si>
    <t>Struktura e Posaçme kundër Korrupsionit dhe Krimit të Organizuar</t>
  </si>
  <si>
    <t>Veprimtaria e SPAK</t>
  </si>
  <si>
    <t>Instituti Statistikes</t>
  </si>
  <si>
    <t xml:space="preserve">Veprimtaria Statistikore </t>
  </si>
  <si>
    <t>Shkolla e Magjistratures</t>
  </si>
  <si>
    <t>Veprimtaria Arsimore</t>
  </si>
  <si>
    <t>Fondi Shqiptar i Zhvillimit</t>
  </si>
  <si>
    <t>Programe Zhvillimi</t>
  </si>
  <si>
    <t>Infrastruktura Vendore dhe Rajonale</t>
  </si>
  <si>
    <t>Programi "100 Fshatrat"</t>
  </si>
  <si>
    <t>Qendra Kombetare e Kinematografise</t>
  </si>
  <si>
    <t>Mbeshtetja e veprimtarise kinematografike</t>
  </si>
  <si>
    <t>Institucionet e sistemit te drejtesise</t>
  </si>
  <si>
    <t>Veprimtaria e Inspektoriatit te Larte te Drejtesise</t>
  </si>
  <si>
    <t>Veprimtaria e apelimit të rivlerësimit kalimtar</t>
  </si>
  <si>
    <t>Avokati i Popullit</t>
  </si>
  <si>
    <t>Sherbimi i avokatise</t>
  </si>
  <si>
    <t>Komisioneri per Mbikqyrjen e Sherbimit Civil</t>
  </si>
  <si>
    <t>Komisioni Qendror i Zgjedhjeve</t>
  </si>
  <si>
    <t>Zgjedhjet e pergjithshme dhe lokale</t>
  </si>
  <si>
    <t>Inspektorati i Lartë i Deklarimit dhe Kontrollit të Pasurive dhe Konfliktit të Interesave </t>
  </si>
  <si>
    <t>Autoriteti i Konkurences</t>
  </si>
  <si>
    <t>Mbikqyrja e tregut &amp; Garantimi i konkurences</t>
  </si>
  <si>
    <t>Keshilli Kombetar i Kontabilitetit</t>
  </si>
  <si>
    <t>Institucione te tjera Qeveritare</t>
  </si>
  <si>
    <t>Sherbime Qeveritare</t>
  </si>
  <si>
    <t>Sherbimi i Prokurimit Publik</t>
  </si>
  <si>
    <t>Administrimi I ujrave</t>
  </si>
  <si>
    <t>Sherbimi i Avokatise Shteterore</t>
  </si>
  <si>
    <t>Sherbime te tjera</t>
  </si>
  <si>
    <t>e-Qeverisja</t>
  </si>
  <si>
    <t>Menaxhimi dhe Zhvillimi i Administrates Publike</t>
  </si>
  <si>
    <t>Mbeshtetje per Kultet Fetare</t>
  </si>
  <si>
    <t>Mbeshtetje per Shoqerine Civile</t>
  </si>
  <si>
    <t>Komisioneri për te Drejten e Informimit dhe  Mbrojtjen e të Dhënave Personale</t>
  </si>
  <si>
    <t>Komisioni I Prokurimit Publik</t>
  </si>
  <si>
    <t>Komisioneri per Mbrojtjen nga Diskriminimi</t>
  </si>
  <si>
    <t>Instituti i Studimeve te Krimeve te Komunizmit</t>
  </si>
  <si>
    <t>Autoriteti per te Drejten e Informimit</t>
  </si>
  <si>
    <t>TOTALI</t>
  </si>
  <si>
    <r>
      <rPr>
        <b/>
        <sz val="11"/>
        <color rgb="FFFF0000"/>
        <rFont val="Arial"/>
        <family val="2"/>
        <charset val="238"/>
      </rPr>
      <t>TABELA 1.2 -</t>
    </r>
    <r>
      <rPr>
        <b/>
        <sz val="11"/>
        <rFont val="Arial"/>
        <family val="2"/>
      </rPr>
      <t xml:space="preserve"> SHPENZIMET </t>
    </r>
    <r>
      <rPr>
        <b/>
        <sz val="11"/>
        <color rgb="FFFF0000"/>
        <rFont val="Arial"/>
        <family val="2"/>
      </rPr>
      <t>2028</t>
    </r>
    <r>
      <rPr>
        <b/>
        <sz val="11"/>
        <rFont val="Arial"/>
        <family val="2"/>
      </rPr>
      <t xml:space="preserve"> SIPAS MINISTRIVE TE LINJES DHE INSTITUCIONEVE BUXHETORE (</t>
    </r>
    <r>
      <rPr>
        <b/>
        <sz val="11"/>
        <color rgb="FFFF0000"/>
        <rFont val="Arial"/>
        <family val="2"/>
        <charset val="238"/>
      </rPr>
      <t>ne 000/LEK</t>
    </r>
    <r>
      <rPr>
        <b/>
        <sz val="1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</si>
</sst>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0"/>
  </numFmts>
  <fonts count="17"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name val="Arial"/>
      <family val="2"/>
    </font>
    <font>
      <sz val="10"/>
      <name val="Times New Roman"/>
      <family val="1"/>
    </font>
    <font>
      <b/>
      <sz val="10"/>
      <color rgb="FFFF0000"/>
      <name val="Arial"/>
      <family val="2"/>
      <charset val="238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MS Sans Serif"/>
      <family val="2"/>
      <charset val="238"/>
    </font>
    <font>
      <b/>
      <sz val="9"/>
      <color indexed="8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6"/>
      <color indexed="8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ck">
        <color auto="1"/>
      </right>
      <top style="dotted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indexed="64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2">
    <xf numFmtId="0" fontId="0" fillId="0" borderId="0"/>
    <xf numFmtId="0" fontId="9" fillId="0" borderId="0"/>
  </cellStyleXfs>
  <cellXfs count="73">
    <xf numFmtId="0" fontId="0" fillId="0" borderId="0" xfId="0"/>
    <xf numFmtId="0" fontId="0" fillId="0" borderId="0" xfId="0" applyFill="1"/>
    <xf numFmtId="164" fontId="2" fillId="0" borderId="0" xfId="0" applyNumberFormat="1" applyFont="1" applyFill="1" applyAlignment="1">
      <alignment horizontal="left"/>
    </xf>
    <xf numFmtId="3" fontId="0" fillId="0" borderId="0" xfId="0" applyNumberFormat="1" applyFill="1"/>
    <xf numFmtId="3" fontId="5" fillId="0" borderId="0" xfId="0" applyNumberFormat="1" applyFont="1" applyFill="1" applyAlignment="1">
      <alignment horizontal="center"/>
    </xf>
    <xf numFmtId="0" fontId="6" fillId="0" borderId="0" xfId="0" applyFont="1" applyFill="1"/>
    <xf numFmtId="164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3" fontId="10" fillId="0" borderId="3" xfId="0" applyNumberFormat="1" applyFont="1" applyFill="1" applyBorder="1"/>
    <xf numFmtId="3" fontId="7" fillId="0" borderId="3" xfId="0" applyNumberFormat="1" applyFont="1" applyFill="1" applyBorder="1"/>
    <xf numFmtId="0" fontId="1" fillId="0" borderId="0" xfId="0" applyFont="1" applyFill="1"/>
    <xf numFmtId="165" fontId="8" fillId="0" borderId="1" xfId="0" applyNumberFormat="1" applyFont="1" applyFill="1" applyBorder="1"/>
    <xf numFmtId="3" fontId="8" fillId="0" borderId="1" xfId="0" applyNumberFormat="1" applyFont="1" applyFill="1" applyBorder="1"/>
    <xf numFmtId="3" fontId="8" fillId="0" borderId="5" xfId="0" applyNumberFormat="1" applyFont="1" applyFill="1" applyBorder="1"/>
    <xf numFmtId="165" fontId="8" fillId="0" borderId="6" xfId="0" applyNumberFormat="1" applyFont="1" applyFill="1" applyBorder="1"/>
    <xf numFmtId="3" fontId="8" fillId="0" borderId="6" xfId="0" applyNumberFormat="1" applyFont="1" applyFill="1" applyBorder="1"/>
    <xf numFmtId="3" fontId="10" fillId="0" borderId="3" xfId="0" applyNumberFormat="1" applyFont="1" applyFill="1" applyBorder="1" applyAlignment="1">
      <alignment horizontal="left"/>
    </xf>
    <xf numFmtId="165" fontId="8" fillId="0" borderId="7" xfId="0" applyNumberFormat="1" applyFont="1" applyFill="1" applyBorder="1"/>
    <xf numFmtId="3" fontId="8" fillId="0" borderId="7" xfId="0" applyNumberFormat="1" applyFont="1" applyFill="1" applyBorder="1"/>
    <xf numFmtId="3" fontId="7" fillId="0" borderId="7" xfId="0" applyNumberFormat="1" applyFont="1" applyFill="1" applyBorder="1"/>
    <xf numFmtId="3" fontId="10" fillId="0" borderId="3" xfId="1" applyNumberFormat="1" applyFont="1" applyFill="1" applyBorder="1" applyAlignment="1">
      <alignment horizontal="left" wrapText="1"/>
    </xf>
    <xf numFmtId="164" fontId="8" fillId="0" borderId="7" xfId="0" applyNumberFormat="1" applyFont="1" applyFill="1" applyBorder="1"/>
    <xf numFmtId="165" fontId="8" fillId="0" borderId="5" xfId="0" applyNumberFormat="1" applyFont="1" applyFill="1" applyBorder="1"/>
    <xf numFmtId="164" fontId="8" fillId="0" borderId="5" xfId="0" applyNumberFormat="1" applyFont="1" applyFill="1" applyBorder="1"/>
    <xf numFmtId="3" fontId="8" fillId="0" borderId="8" xfId="0" applyNumberFormat="1" applyFont="1" applyFill="1" applyBorder="1"/>
    <xf numFmtId="165" fontId="8" fillId="0" borderId="8" xfId="0" applyNumberFormat="1" applyFont="1" applyFill="1" applyBorder="1"/>
    <xf numFmtId="3" fontId="7" fillId="0" borderId="5" xfId="0" applyNumberFormat="1" applyFont="1" applyFill="1" applyBorder="1"/>
    <xf numFmtId="3" fontId="7" fillId="0" borderId="6" xfId="0" applyNumberFormat="1" applyFont="1" applyFill="1" applyBorder="1"/>
    <xf numFmtId="3" fontId="8" fillId="0" borderId="9" xfId="0" applyNumberFormat="1" applyFont="1" applyFill="1" applyBorder="1"/>
    <xf numFmtId="0" fontId="0" fillId="0" borderId="4" xfId="0" applyFill="1" applyBorder="1"/>
    <xf numFmtId="3" fontId="10" fillId="0" borderId="10" xfId="1" applyNumberFormat="1" applyFont="1" applyFill="1" applyBorder="1" applyAlignment="1">
      <alignment horizontal="left" wrapText="1"/>
    </xf>
    <xf numFmtId="3" fontId="12" fillId="0" borderId="3" xfId="1" applyNumberFormat="1" applyFont="1" applyFill="1" applyBorder="1" applyAlignment="1">
      <alignment horizontal="left"/>
    </xf>
    <xf numFmtId="164" fontId="10" fillId="0" borderId="3" xfId="0" applyNumberFormat="1" applyFont="1" applyFill="1" applyBorder="1"/>
    <xf numFmtId="164" fontId="8" fillId="0" borderId="8" xfId="0" applyNumberFormat="1" applyFont="1" applyFill="1" applyBorder="1"/>
    <xf numFmtId="3" fontId="7" fillId="0" borderId="1" xfId="0" applyNumberFormat="1" applyFont="1" applyFill="1" applyBorder="1"/>
    <xf numFmtId="3" fontId="7" fillId="0" borderId="2" xfId="0" applyNumberFormat="1" applyFont="1" applyFill="1" applyBorder="1"/>
    <xf numFmtId="0" fontId="13" fillId="0" borderId="0" xfId="0" applyFont="1" applyFill="1"/>
    <xf numFmtId="164" fontId="15" fillId="0" borderId="0" xfId="1" applyNumberFormat="1" applyFont="1" applyFill="1" applyAlignment="1">
      <alignment horizontal="center"/>
    </xf>
    <xf numFmtId="3" fontId="10" fillId="0" borderId="0" xfId="1" applyNumberFormat="1" applyFont="1" applyFill="1" applyAlignment="1">
      <alignment horizontal="left"/>
    </xf>
    <xf numFmtId="164" fontId="0" fillId="0" borderId="0" xfId="0" applyNumberFormat="1" applyFill="1" applyAlignment="1">
      <alignment horizontal="center"/>
    </xf>
    <xf numFmtId="164" fontId="7" fillId="0" borderId="11" xfId="0" applyNumberFormat="1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wrapText="1"/>
    </xf>
    <xf numFmtId="0" fontId="7" fillId="0" borderId="12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 wrapText="1"/>
    </xf>
    <xf numFmtId="164" fontId="7" fillId="0" borderId="14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1" fontId="10" fillId="0" borderId="16" xfId="1" applyNumberFormat="1" applyFont="1" applyFill="1" applyBorder="1" applyAlignment="1">
      <alignment horizontal="center" wrapText="1"/>
    </xf>
    <xf numFmtId="3" fontId="7" fillId="0" borderId="17" xfId="0" applyNumberFormat="1" applyFont="1" applyFill="1" applyBorder="1"/>
    <xf numFmtId="164" fontId="8" fillId="0" borderId="14" xfId="0" applyNumberFormat="1" applyFont="1" applyFill="1" applyBorder="1" applyAlignment="1">
      <alignment horizontal="center"/>
    </xf>
    <xf numFmtId="3" fontId="8" fillId="0" borderId="15" xfId="0" applyNumberFormat="1" applyFont="1" applyFill="1" applyBorder="1"/>
    <xf numFmtId="164" fontId="8" fillId="0" borderId="18" xfId="0" applyNumberFormat="1" applyFont="1" applyFill="1" applyBorder="1" applyAlignment="1">
      <alignment horizontal="center"/>
    </xf>
    <xf numFmtId="3" fontId="8" fillId="0" borderId="19" xfId="0" applyNumberFormat="1" applyFont="1" applyFill="1" applyBorder="1"/>
    <xf numFmtId="164" fontId="8" fillId="0" borderId="20" xfId="0" applyNumberFormat="1" applyFont="1" applyFill="1" applyBorder="1" applyAlignment="1">
      <alignment horizontal="center"/>
    </xf>
    <xf numFmtId="3" fontId="8" fillId="0" borderId="21" xfId="0" applyNumberFormat="1" applyFont="1" applyFill="1" applyBorder="1"/>
    <xf numFmtId="1" fontId="11" fillId="0" borderId="16" xfId="1" applyNumberFormat="1" applyFont="1" applyFill="1" applyBorder="1" applyAlignment="1">
      <alignment horizontal="center" wrapText="1"/>
    </xf>
    <xf numFmtId="164" fontId="8" fillId="0" borderId="22" xfId="0" applyNumberFormat="1" applyFont="1" applyFill="1" applyBorder="1" applyAlignment="1">
      <alignment horizontal="center"/>
    </xf>
    <xf numFmtId="3" fontId="8" fillId="0" borderId="23" xfId="0" applyNumberFormat="1" applyFont="1" applyFill="1" applyBorder="1"/>
    <xf numFmtId="3" fontId="8" fillId="0" borderId="24" xfId="0" applyNumberFormat="1" applyFont="1" applyFill="1" applyBorder="1"/>
    <xf numFmtId="164" fontId="8" fillId="0" borderId="25" xfId="0" applyNumberFormat="1" applyFont="1" applyFill="1" applyBorder="1" applyAlignment="1">
      <alignment horizontal="center"/>
    </xf>
    <xf numFmtId="3" fontId="7" fillId="0" borderId="19" xfId="0" applyNumberFormat="1" applyFont="1" applyFill="1" applyBorder="1"/>
    <xf numFmtId="1" fontId="10" fillId="0" borderId="26" xfId="1" applyNumberFormat="1" applyFont="1" applyFill="1" applyBorder="1" applyAlignment="1">
      <alignment horizontal="center" wrapText="1"/>
    </xf>
    <xf numFmtId="3" fontId="7" fillId="0" borderId="21" xfId="0" applyNumberFormat="1" applyFont="1" applyFill="1" applyBorder="1"/>
    <xf numFmtId="3" fontId="8" fillId="0" borderId="27" xfId="0" applyNumberFormat="1" applyFont="1" applyFill="1" applyBorder="1"/>
    <xf numFmtId="3" fontId="7" fillId="0" borderId="15" xfId="0" applyNumberFormat="1" applyFont="1" applyFill="1" applyBorder="1"/>
    <xf numFmtId="3" fontId="7" fillId="0" borderId="28" xfId="0" applyNumberFormat="1" applyFont="1" applyFill="1" applyBorder="1"/>
    <xf numFmtId="3" fontId="14" fillId="0" borderId="29" xfId="1" applyNumberFormat="1" applyFont="1" applyFill="1" applyBorder="1" applyAlignment="1">
      <alignment horizontal="center"/>
    </xf>
    <xf numFmtId="3" fontId="14" fillId="0" borderId="30" xfId="1" applyNumberFormat="1" applyFont="1" applyFill="1" applyBorder="1" applyAlignment="1">
      <alignment horizontal="center"/>
    </xf>
    <xf numFmtId="3" fontId="14" fillId="0" borderId="30" xfId="0" applyNumberFormat="1" applyFont="1" applyFill="1" applyBorder="1"/>
    <xf numFmtId="3" fontId="14" fillId="0" borderId="31" xfId="0" applyNumberFormat="1" applyFont="1" applyFill="1" applyBorder="1"/>
  </cellXfs>
  <cellStyles count="2">
    <cellStyle name="Normal" xfId="0" builtinId="0"/>
    <cellStyle name="Normal_Sheet1" xfId="1" xr:uid="{A416C80D-8A6A-47C0-90A0-49D30657AE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PSGWN03P/EUR/Moldova/FPmodel2.xls" TargetMode="External"/><Relationship Id="rId1" Type="http://schemas.openxmlformats.org/officeDocument/2006/relationships/externalLinkPath" Target="/FPSGWN03P/EUR/Moldova/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ATA2/EUR/DATA/Rwanda/Bref1098/RWBOP998.xls" TargetMode="External"/><Relationship Id="rId1" Type="http://schemas.openxmlformats.org/officeDocument/2006/relationships/externalLinkPath" Target="/DATA2/EUR/DATA/Rwanda/Bref1098/RWBOP9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PSSWN06p/wrs2/eur/system/WRSTAB.XLS" TargetMode="External"/><Relationship Id="rId1" Type="http://schemas.openxmlformats.org/officeDocument/2006/relationships/externalLinkPath" Target="/FPSSWN06p/wrs2/eur/system/WRSTAB.XLS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PSGWN03P/EUR/indo/Indonesia/Real/indo-jan/medium-term/mission/Indonesia/Real/IScalc4.xls" TargetMode="External"/><Relationship Id="rId1" Type="http://schemas.openxmlformats.org/officeDocument/2006/relationships/externalLinkPath" Target="/FPSGWN03P/EUR/indo/Indonesia/Real/indo-jan/medium-term/mission/Indonesia/Real/IScalc4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PSGWN03P/EUR/WIN/TEMP/fiscal%20122999.xls" TargetMode="External"/><Relationship Id="rId1" Type="http://schemas.openxmlformats.org/officeDocument/2006/relationships/externalLinkPath" Target="/FPSGWN03P/EUR/WIN/TEMP/fiscal%20122999.xls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PSGWN03P/EUR/Documents%20and%20Settings/ptumbarello/My%20Local%20Documents/Documents/PDR/JANUARY/september/data/BOPoctober4.XLS" TargetMode="External"/><Relationship Id="rId1" Type="http://schemas.openxmlformats.org/officeDocument/2006/relationships/externalLinkPath" Target="/FPSGWN03P/EUR/Documents%20and%20Settings/ptumbarello/My%20Local%20Documents/Documents/PDR/JANUARY/september/data/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PSGWN03P/EUR/Documents%20and%20Settings/Ivladkovahollar/My%20Local%20Documents/infl_900.xls" TargetMode="External"/><Relationship Id="rId1" Type="http://schemas.openxmlformats.org/officeDocument/2006/relationships/externalLinkPath" Target="/FPSGWN03P/EUR/Documents%20and%20Settings/Ivladkovahollar/My%20Local%20Documents/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PSGWN03P/EUR/DATA/US/GEO/REP/Geored99/geored99_charts.xls" TargetMode="External"/><Relationship Id="rId1" Type="http://schemas.openxmlformats.org/officeDocument/2006/relationships/externalLinkPath" Target="/FPSGWN03P/EUR/DATA/US/GEO/REP/Geored99/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PSGWN03P/EUR/DATA/O2/ALB/Exchange%20rate/alb%20Ex%20rate%20and%20reserves%202004%20to%202005%20ctest.xls" TargetMode="External"/><Relationship Id="rId1" Type="http://schemas.openxmlformats.org/officeDocument/2006/relationships/externalLinkPath" Target="/FPSGWN03P/EUR/DATA/O2/ALB/Exchange%20rate/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ATA2/EUR/Documents%20and%20Settings/MEDWARDS/Local%20Settings/Temporary%20Internet%20Files/OLK9/wrs9141.xls" TargetMode="External"/><Relationship Id="rId1" Type="http://schemas.openxmlformats.org/officeDocument/2006/relationships/externalLinkPath" Target="/DATA2/EUR/Documents%20and%20Settings/MEDWARDS/Local%20Settings/Temporary%20Internet%20Files/OLK9/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PSGWN03P/EUR/Documents%20and%20Settings/ptumbarello/My%20Local%20Documents/Documents/PDR/albania/data/gov.grants&amp;loans.xls" TargetMode="External"/><Relationship Id="rId1" Type="http://schemas.openxmlformats.org/officeDocument/2006/relationships/externalLinkPath" Target="/FPSGWN03P/EUR/Documents%20and%20Settings/ptumbarello/My%20Local%20Documents/Documents/PDR/albania/data/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PSGWN03P/EUR/WIN/TEMP/may/russia.xls" TargetMode="External"/><Relationship Id="rId1" Type="http://schemas.openxmlformats.org/officeDocument/2006/relationships/externalLinkPath" Target="/FPSGWN03P/EUR/WIN/TEMP/may/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PSGWN03P/EUR/DATA/O2/ALB/BOP/AL%20BOP.xls" TargetMode="External"/><Relationship Id="rId1" Type="http://schemas.openxmlformats.org/officeDocument/2006/relationships/externalLinkPath" Target="/FPSGWN03P/EUR/DATA/O2/ALB/BOP/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PSGWN03P/EUR/TEMP/BOP9703.XLS" TargetMode="External"/><Relationship Id="rId1" Type="http://schemas.openxmlformats.org/officeDocument/2006/relationships/externalLinkPath" Target="/FPSGWN03P/EUR/TEMP/BOP9703.XLS" TargetMode="External"/></Relationships>
</file>

<file path=xl/externalLinks/_rels/externalLink2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PSGWN03P/EUR/DATA/O1/ALB/REAL/AL%20CPI.XLS" TargetMode="External"/><Relationship Id="rId1" Type="http://schemas.openxmlformats.org/officeDocument/2006/relationships/externalLinkPath" Target="/FPSGWN03P/EUR/DATA/O1/ALB/REAL/AL%20CPI.XLS" TargetMode="External"/></Relationships>
</file>

<file path=xl/externalLinks/_rels/externalLink2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PSGWN03P/EUR/Documents%20and%20Settings/CSONG/Local%20Settings/Temporary%20Internet%20Files/OLK3/BOPmda.xls" TargetMode="External"/><Relationship Id="rId1" Type="http://schemas.openxmlformats.org/officeDocument/2006/relationships/externalLinkPath" Target="/FPSGWN03P/EUR/Documents%20and%20Settings/CSONG/Local%20Settings/Temporary%20Internet%20Files/OLK3/BOPmda.xls" TargetMode="External"/></Relationships>
</file>

<file path=xl/externalLinks/_rels/externalLink2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PSGWN03P/EUR/TEMP/DEBT9703.XLS" TargetMode="External"/><Relationship Id="rId1" Type="http://schemas.openxmlformats.org/officeDocument/2006/relationships/externalLinkPath" Target="/FPSGWN03P/EUR/TEMP/DEBT9703.XLS" TargetMode="External"/></Relationships>
</file>

<file path=xl/externalLinks/_rels/externalLink2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imf1s/vol1/data/wrs/eu2/system2000/WRSTAB.XLS" TargetMode="External"/><Relationship Id="rId1" Type="http://schemas.openxmlformats.org/officeDocument/2006/relationships/externalLinkPath" Target="/imf1s/vol1/data/wrs/eu2/system2000/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5\2005%20buletini%20Korrik%202006\Sample%20Buletini%202005%20Prill_2006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ATA2/EUR/My%20Documents/Albania/Monpol/AL%20MONETARY%20PROJECTIONS_Apr-12-02.XLS" TargetMode="External"/><Relationship Id="rId1" Type="http://schemas.openxmlformats.org/officeDocument/2006/relationships/externalLinkPath" Target="/DATA2/EUR/My%20Documents/Albania/Monpol/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7\File-i%20i%20punes\buletini%202007.xls" TargetMode="External"/></Relationships>
</file>

<file path=xl/externalLinks/_rels/externalLink3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ina.dhaskali/Desktop/PBA/VKM%20TAVANET%202027-2029/VKM%20tavanet%20Faza%20II/Working%20Faza%201%20Tavanet%20perfundimtare%202027-2029.xlsx" TargetMode="External"/><Relationship Id="rId2" Type="http://schemas.openxmlformats.org/officeDocument/2006/relationships/externalLinkPath" Target="file:///C:\Users\ina.dhaskali\Desktop\PBA\VKM%20TAVANET%202027-2029\VKM%20tavanet%20Faza%20II\Working%20Faza%201%20Tavanet%20perfundimtare%202027-2029.xlsx" TargetMode="External"/><Relationship Id="rId1" Type="http://schemas.openxmlformats.org/officeDocument/2006/relationships/externalLinkPath" Target="/Users/ina.dhaskali/Desktop/PBA/VKM%20TAVANET%202027-2029/VKM%20tavanet%20Faza%20II/Working%20Faza%201%20Tavanet%20perfundimtare%202027-2029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ATA2/EUR/WINDOWS/TEMP/GeoBop0900_BseLine.xls" TargetMode="External"/><Relationship Id="rId1" Type="http://schemas.openxmlformats.org/officeDocument/2006/relationships/externalLinkPath" Target="/DATA2/EUR/WINDOWS/TEMP/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ATA2/EUR/DATA/O2/ALB/MON/Archive/ALB-Monetary.xls" TargetMode="External"/><Relationship Id="rId1" Type="http://schemas.openxmlformats.org/officeDocument/2006/relationships/externalLinkPath" Target="/DATA2/EUR/DATA/O2/ALB/MON/Archive/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ATA2/TGSI/DATA/SEN/Current/Framework%20WEO%20june%202003/SNFISC.XLS" TargetMode="External"/><Relationship Id="rId1" Type="http://schemas.openxmlformats.org/officeDocument/2006/relationships/externalLinkPath" Target="/DATA2/TGSI/DATA/SEN/Current/Framework%20WEO%20june%202003/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ATA2/EUR/000/RWA/AAA/Frame/RwHub.XLS" TargetMode="External"/><Relationship Id="rId1" Type="http://schemas.openxmlformats.org/officeDocument/2006/relationships/externalLinkPath" Target="/DATA2/EUR/000/RWA/AAA/Frame/RwHub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ATA2/EUR/DATA/US/GEO/MON/GEOINTER.XLS" TargetMode="External"/><Relationship Id="rId1" Type="http://schemas.openxmlformats.org/officeDocument/2006/relationships/externalLinkPath" Target="/DATA2/EUR/DATA/US/GEO/MON/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ver"/>
      <sheetName val="Assumptions"/>
      <sheetName val="GDP by Expenditure"/>
      <sheetName val="GDP_by_Expenditure"/>
      <sheetName val="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3">
          <cell r="B73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6">
          <cell r="B146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40">
          <cell r="B40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6">
          <cell r="B96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/>
          </cell>
          <cell r="AV34" t="str">
            <v/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/>
          </cell>
          <cell r="AV35" t="str">
            <v/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3">
          <cell r="B13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3">
          <cell r="B23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7">
          <cell r="B47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9">
          <cell r="B69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4">
          <cell r="B204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30">
          <cell r="B230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2">
          <cell r="B32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1">
          <cell r="B71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6">
          <cell r="B186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1">
          <cell r="B891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40">
          <cell r="B1040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4">
          <cell r="B1064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2">
          <cell r="B1172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5">
          <cell r="B1245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6">
          <cell r="B26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9">
          <cell r="D9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5">
          <cell r="D25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1">
          <cell r="D41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2">
          <cell r="B62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/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/>
          </cell>
          <cell r="BS12" t="str">
            <v/>
          </cell>
          <cell r="BT12" t="str">
            <v/>
          </cell>
          <cell r="BV12" t="str">
            <v/>
          </cell>
          <cell r="CE12" t="str">
            <v/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/>
          </cell>
          <cell r="BS15" t="str">
            <v/>
          </cell>
          <cell r="BT15" t="str">
            <v/>
          </cell>
          <cell r="BV15" t="str">
            <v/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/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/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/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/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1">
          <cell r="A81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4">
          <cell r="A234" t="str">
            <v>Together</v>
          </cell>
        </row>
        <row r="235">
          <cell r="A235" t="str">
            <v/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112.03170776367188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80.690689086914063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80.690689086914063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117.89999389648438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109.19241333007813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142.32504272460938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106.57022094726563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108.60903930664063</v>
          </cell>
          <cell r="FT12">
            <v>118.89999389648438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1.2229995727539063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114.61209106445313</v>
          </cell>
          <cell r="FW13">
            <v>57.964080810546875</v>
          </cell>
          <cell r="FX13">
            <v>142.04287719726563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132.92599487304688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21.753646850585938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142.60720825195313</v>
          </cell>
          <cell r="FY14">
            <v>110.39999389648438</v>
          </cell>
          <cell r="FZ14">
            <v>112.03170776367188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135.14950561523438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112.27755737304688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137.95101928710938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140.02871704101563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109.50912475585938</v>
          </cell>
          <cell r="FT17">
            <v>120.69999694824219</v>
          </cell>
          <cell r="FU17">
            <v>8.5858249664306641</v>
          </cell>
          <cell r="FV17">
            <v>116.37374877929688</v>
          </cell>
          <cell r="FW17">
            <v>65.603927612304688</v>
          </cell>
          <cell r="FX17">
            <v>147.9683837890625</v>
          </cell>
          <cell r="FY17">
            <v>111.89999389648438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107.52828979492188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4.3479995727539063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35.470596313476563</v>
          </cell>
          <cell r="FO18">
            <v>21.599990844726563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109.70913696289063</v>
          </cell>
          <cell r="FT18">
            <v>121.39999389648438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150.33859252929688</v>
          </cell>
          <cell r="FY18">
            <v>112</v>
          </cell>
          <cell r="FZ18">
            <v>114.72744750976563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142.13766479492188</v>
          </cell>
          <cell r="GE18">
            <v>108.03549194335938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109.70913696289063</v>
          </cell>
          <cell r="FT19">
            <v>121.59999084472656</v>
          </cell>
          <cell r="FU19">
            <v>14.395940780639648</v>
          </cell>
          <cell r="FV19">
            <v>116.99551391601563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114.72744750976563</v>
          </cell>
          <cell r="GA19">
            <v>111.20059204101563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4.7435989379882813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38.001846313476563</v>
          </cell>
          <cell r="FO20">
            <v>39.5</v>
          </cell>
          <cell r="FP20">
            <v>33.513320922851563</v>
          </cell>
          <cell r="FQ20">
            <v>979.526123046875</v>
          </cell>
          <cell r="FR20">
            <v>113.57865905761719</v>
          </cell>
          <cell r="FS20">
            <v>109.70913696289063</v>
          </cell>
          <cell r="FT20">
            <v>121.89999389648438</v>
          </cell>
          <cell r="FU20">
            <v>16.05096435546875</v>
          </cell>
          <cell r="FV20">
            <v>117.306396484375</v>
          </cell>
          <cell r="FW20">
            <v>72.696609497070313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30.225997924804688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114.03787231445313</v>
          </cell>
          <cell r="FS21">
            <v>109.70913696289063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114.72744750976563</v>
          </cell>
          <cell r="GA21">
            <v>112.06393432617188</v>
          </cell>
          <cell r="GB21">
            <v>7707.05078125</v>
          </cell>
          <cell r="GC21">
            <v>4422915</v>
          </cell>
          <cell r="GD21">
            <v>155.29122924804688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114.34402465820313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114.96530151367188</v>
          </cell>
          <cell r="GA22">
            <v>111.87625122070313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115.12387084960938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160.11837768554688</v>
          </cell>
          <cell r="GE23">
            <v>108.65542602539063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155.04391479492188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123.89999389648438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112.89999389648438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163.76345825195313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124.39999389648438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156.98983764648438</v>
          </cell>
          <cell r="FY26">
            <v>113.09999084472656</v>
          </cell>
          <cell r="FZ26">
            <v>115.75816345214844</v>
          </cell>
          <cell r="GA26">
            <v>112.13900756835938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108.99356079101563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1.5717391967773438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91.186721801757813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115.87472534179688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157.38204956054688</v>
          </cell>
          <cell r="FY28">
            <v>114.29998779296875</v>
          </cell>
          <cell r="FZ28">
            <v>116.94746398925781</v>
          </cell>
          <cell r="GA28">
            <v>112.35482788085938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93.599990844726563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126.89999389648438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162.75393676757813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95.790878295898438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105.27853393554688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100.57980346679688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112.61758422851563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104.70254516601563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113.21817016601563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95.139999389648438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119.48257446289063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129.39999389648438</v>
          </cell>
          <cell r="FU34">
            <v>105.90350341796875</v>
          </cell>
          <cell r="FV34">
            <v>119.37895202636719</v>
          </cell>
          <cell r="FW34">
            <v>102.99917602539063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122.20999145507813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117.63504028320313</v>
          </cell>
          <cell r="FS35">
            <v>112.30935668945313</v>
          </cell>
          <cell r="FT35">
            <v>129.89999389648438</v>
          </cell>
          <cell r="FU35">
            <v>107.38673400878906</v>
          </cell>
          <cell r="FV35">
            <v>119.27532958984375</v>
          </cell>
          <cell r="FW35">
            <v>106.29513549804688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122.32998657226563</v>
          </cell>
          <cell r="FN36">
            <v>105.55477905273438</v>
          </cell>
          <cell r="FO36">
            <v>114.89999389648438</v>
          </cell>
          <cell r="FP36">
            <v>125.21841430664063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110.07156372070313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113.28384399414063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110.96603393554688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112.50936889648438</v>
          </cell>
          <cell r="FT37">
            <v>130.79998779296875</v>
          </cell>
          <cell r="FU37">
            <v>115.24443054199219</v>
          </cell>
          <cell r="FV37">
            <v>119.58621215820313</v>
          </cell>
          <cell r="FW37">
            <v>113.85906982421875</v>
          </cell>
          <cell r="FX37">
            <v>167.49435424804688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129.77999877929688</v>
          </cell>
          <cell r="FN38">
            <v>117.66571044921875</v>
          </cell>
          <cell r="FO38">
            <v>123.89999389648438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112.70938110351563</v>
          </cell>
          <cell r="FT38">
            <v>131.33999633789063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110.79696655273438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1.5361099243164063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121.66635131835938</v>
          </cell>
          <cell r="FO39">
            <v>127</v>
          </cell>
          <cell r="FP39">
            <v>138.29031372070313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113.80947875976563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120.11892700195313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130.82022094726563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119.62496948242188</v>
          </cell>
          <cell r="FS41">
            <v>114.00949096679688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178.01998901367188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119.89199829101563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116.85598754882813</v>
          </cell>
          <cell r="FV43">
            <v>120.82974243164063</v>
          </cell>
          <cell r="FW43">
            <v>125.55999755859375</v>
          </cell>
          <cell r="FX43">
            <v>172.91195678710938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112.60037231445313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112.43130493164063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1.5496597290039063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116.28298950195313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113.60946655273438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114.00949096679688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113.22030639648438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148.39999389648438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133.89999389648438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117.89999389648438</v>
          </cell>
          <cell r="FZ47">
            <v>121.9425048828125</v>
          </cell>
          <cell r="GA47">
            <v>115.77999877929688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113.38937377929688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121.38528442382813</v>
          </cell>
          <cell r="FS48">
            <v>114.20950317382813</v>
          </cell>
          <cell r="FT48">
            <v>134.27999877929688</v>
          </cell>
          <cell r="FU48">
            <v>120.86599731445313</v>
          </cell>
          <cell r="FV48">
            <v>120.93336486816406</v>
          </cell>
          <cell r="FW48">
            <v>127.57998657226563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131.38558959960938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121.38528442382813</v>
          </cell>
          <cell r="FS49">
            <v>114.40953063964844</v>
          </cell>
          <cell r="FT49">
            <v>134.40998840332031</v>
          </cell>
          <cell r="FU49">
            <v>122.92098999023438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116.15536499023438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156.39999389648438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132.32998657226563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181.48983764648438</v>
          </cell>
          <cell r="FY51">
            <v>118.19999694824219</v>
          </cell>
          <cell r="FZ51">
            <v>122.89395141601563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118.89999389648438</v>
          </cell>
          <cell r="FZ52">
            <v>123.21109008789063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113.89657592773438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137.48635864257813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149.51998901367188</v>
          </cell>
          <cell r="FN53">
            <v>128.83358764648438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182.05416870117188</v>
          </cell>
          <cell r="FY53">
            <v>118.89999389648438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114.23471069335938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137.95590209960938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125.80599975585938</v>
          </cell>
          <cell r="FV54">
            <v>122.69503784179688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146.82998657226563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183.91647338867188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115.02371215820313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136.93075561523438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123.06906127929688</v>
          </cell>
          <cell r="FS57">
            <v>115.30960083007813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125.66897583007813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136.29214477539063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123.37521362304688</v>
          </cell>
          <cell r="FS58">
            <v>115.50961303710938</v>
          </cell>
          <cell r="FT58">
            <v>135.70999145507813</v>
          </cell>
          <cell r="FU58">
            <v>121.57899475097656</v>
          </cell>
          <cell r="FV58">
            <v>123.31680297851563</v>
          </cell>
          <cell r="FW58">
            <v>137.02999877929688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135.53286743164063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171.99899291992188</v>
          </cell>
          <cell r="FQ59">
            <v>7396.95703125</v>
          </cell>
          <cell r="FR59">
            <v>123.68135070800781</v>
          </cell>
          <cell r="FS59">
            <v>115.50961303710938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120.89999389648438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136.45999145507813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135.98410034179688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3280.5480346679688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123.89999389648438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112.89999389648438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163.76345825195313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112.50936889648438</v>
          </cell>
          <cell r="FT83">
            <v>130.79998779296875</v>
          </cell>
          <cell r="FU83">
            <v>115.24443054199219</v>
          </cell>
          <cell r="FV83">
            <v>119.58621215820313</v>
          </cell>
          <cell r="FW83">
            <v>113.85906982421875</v>
          </cell>
          <cell r="FX83">
            <v>167.49435424804688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121.38528442382813</v>
          </cell>
          <cell r="FS84">
            <v>114.20950317382813</v>
          </cell>
          <cell r="FT84">
            <v>134.27999877929688</v>
          </cell>
          <cell r="FU84">
            <v>120.86599731445313</v>
          </cell>
          <cell r="FV84">
            <v>120.93336486816406</v>
          </cell>
          <cell r="FW84">
            <v>127.57998657226563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136.45999145507813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154.89999389648438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155.10000610351563</v>
          </cell>
          <cell r="J181">
            <v>154.72999572753906</v>
          </cell>
          <cell r="AA181">
            <v>100</v>
          </cell>
        </row>
        <row r="182">
          <cell r="D182">
            <v>155.10000610351563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154.85000610351563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152.39999389648438</v>
          </cell>
          <cell r="J186">
            <v>152.46000671386719</v>
          </cell>
          <cell r="AA186">
            <v>100</v>
          </cell>
        </row>
        <row r="187">
          <cell r="D187">
            <v>152.60000610351563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154.10000610351563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153.60000610351563</v>
          </cell>
          <cell r="AA191">
            <v>100</v>
          </cell>
        </row>
        <row r="192">
          <cell r="D192">
            <v>155</v>
          </cell>
          <cell r="J192">
            <v>154.08999633789063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154.77999877929688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154.39999389648438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153.16000366210938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153.02999877929688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153.35000610351563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153.39999389648438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153.10000610351563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152.10000610351563</v>
          </cell>
          <cell r="J211">
            <v>150.8699951171875</v>
          </cell>
          <cell r="AA211">
            <v>100</v>
          </cell>
        </row>
        <row r="212">
          <cell r="D212">
            <v>152.10000610351563</v>
          </cell>
          <cell r="J212">
            <v>151.60000610351563</v>
          </cell>
          <cell r="AA212">
            <v>100</v>
          </cell>
        </row>
        <row r="213">
          <cell r="D213">
            <v>151.60000610351563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149.89999389648438</v>
          </cell>
          <cell r="J218">
            <v>149.30000305175781</v>
          </cell>
          <cell r="AA218">
            <v>100</v>
          </cell>
        </row>
        <row r="219">
          <cell r="D219">
            <v>149.39999389648438</v>
          </cell>
          <cell r="J219">
            <v>149.10000610351563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149.16000366210938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149.64999389648438</v>
          </cell>
          <cell r="J223">
            <v>149.41999816894531</v>
          </cell>
          <cell r="AA223">
            <v>100</v>
          </cell>
        </row>
        <row r="224">
          <cell r="D224">
            <v>149.39999389648438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146.60000610351563</v>
          </cell>
          <cell r="J231">
            <v>146.14999389648438</v>
          </cell>
          <cell r="AA231">
            <v>100</v>
          </cell>
        </row>
        <row r="232">
          <cell r="D232">
            <v>146.60000610351563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145.91000366210938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149.35000610351563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151.60000610351563</v>
          </cell>
          <cell r="J242">
            <v>150.25999450683594</v>
          </cell>
          <cell r="AA242">
            <v>100</v>
          </cell>
        </row>
        <row r="243">
          <cell r="D243">
            <v>151.60000610351563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149.77999877929688</v>
          </cell>
          <cell r="AA244">
            <v>100</v>
          </cell>
        </row>
        <row r="245">
          <cell r="D245">
            <v>150.89999389648438</v>
          </cell>
          <cell r="J245">
            <v>150.14999389648438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151.10000610351563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151.10000610351563</v>
          </cell>
          <cell r="J250">
            <v>149.89999389648438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150.89999389648438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149.41000366210938</v>
          </cell>
          <cell r="AA256">
            <v>100</v>
          </cell>
        </row>
        <row r="257">
          <cell r="D257">
            <v>148.39999389648438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147.60000610351563</v>
          </cell>
          <cell r="AA261">
            <v>100</v>
          </cell>
        </row>
        <row r="262">
          <cell r="D262">
            <v>148.19999694824219</v>
          </cell>
          <cell r="J262">
            <v>147.85000610351563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148.39999389648438</v>
          </cell>
          <cell r="J265">
            <v>147.27999877929688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147.60000610351563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147.39999389648438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146.16000366210938</v>
          </cell>
          <cell r="AA271">
            <v>100</v>
          </cell>
        </row>
        <row r="272">
          <cell r="D272">
            <v>145.39999389648438</v>
          </cell>
          <cell r="J272">
            <v>145.27999877929688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143.60000610351563</v>
          </cell>
          <cell r="AA274">
            <v>100</v>
          </cell>
        </row>
        <row r="275">
          <cell r="D275">
            <v>143.19999694824219</v>
          </cell>
          <cell r="J275">
            <v>143.47000122070313</v>
          </cell>
          <cell r="AA275">
            <v>100</v>
          </cell>
        </row>
        <row r="276">
          <cell r="D276">
            <v>143.89999389648438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142.89999389648438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143.22000122070313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141.89999389648438</v>
          </cell>
          <cell r="J283">
            <v>142.08999633789063</v>
          </cell>
          <cell r="AA283">
            <v>100</v>
          </cell>
        </row>
        <row r="284">
          <cell r="D284">
            <v>141.19999694824219</v>
          </cell>
          <cell r="J284">
            <v>141.58999633789063</v>
          </cell>
          <cell r="AA284">
            <v>100</v>
          </cell>
        </row>
        <row r="285">
          <cell r="D285">
            <v>141.89999389648438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141.27999877929688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141.60000610351563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142.02999877929688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141.60000610351563</v>
          </cell>
          <cell r="J293">
            <v>141.08999633789063</v>
          </cell>
          <cell r="AA293">
            <v>100</v>
          </cell>
        </row>
        <row r="294">
          <cell r="D294">
            <v>141.39999389648438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140.89999389648438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140.27999877929688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141.27999877929688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142.10000610351563</v>
          </cell>
          <cell r="J303">
            <v>141.42999267578125</v>
          </cell>
          <cell r="AA303">
            <v>100</v>
          </cell>
        </row>
        <row r="304">
          <cell r="D304">
            <v>142.10000610351563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141.60000610351563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141.60000610351563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142.89999389648438</v>
          </cell>
          <cell r="J310">
            <v>142.24000549316406</v>
          </cell>
          <cell r="AA310">
            <v>100</v>
          </cell>
        </row>
        <row r="311">
          <cell r="D311">
            <v>142.89999389648438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141.85000610351563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142.89999389648438</v>
          </cell>
          <cell r="J315">
            <v>141.78999328613281</v>
          </cell>
          <cell r="AA315">
            <v>100</v>
          </cell>
        </row>
        <row r="316">
          <cell r="D316">
            <v>142.89999389648438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142.10000610351563</v>
          </cell>
          <cell r="J319">
            <v>141.14999389648438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140.60000610351563</v>
          </cell>
          <cell r="AA321">
            <v>100</v>
          </cell>
        </row>
        <row r="322">
          <cell r="D322">
            <v>140.60000610351563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140.10000610351563</v>
          </cell>
          <cell r="J324">
            <v>139.72999572753906</v>
          </cell>
          <cell r="AA324">
            <v>100</v>
          </cell>
        </row>
        <row r="325">
          <cell r="D325">
            <v>140.39999389648438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140.10000610351563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139.16000366210938</v>
          </cell>
          <cell r="AA331">
            <v>100</v>
          </cell>
        </row>
        <row r="332">
          <cell r="D332">
            <v>139.39999389648438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Fisk"/>
      <sheetName val="Tavanet 2026-2029"/>
      <sheetName val="Sektoret prioritare 2026-2029"/>
      <sheetName val="Tavanet print"/>
      <sheetName val="Budget Expenditures by sector"/>
      <sheetName val="Sheet1"/>
    </sheetNames>
    <sheetDataSet>
      <sheetData sheetId="0"/>
      <sheetData sheetId="1">
        <row r="5">
          <cell r="K5">
            <v>348574</v>
          </cell>
          <cell r="P5">
            <v>349720</v>
          </cell>
          <cell r="Q5">
            <v>170000</v>
          </cell>
          <cell r="R5">
            <v>0</v>
          </cell>
        </row>
        <row r="6">
          <cell r="P6">
            <v>349720</v>
          </cell>
          <cell r="Q6">
            <v>170000</v>
          </cell>
        </row>
        <row r="7">
          <cell r="P7">
            <v>1915010</v>
          </cell>
          <cell r="Q7">
            <v>65000</v>
          </cell>
          <cell r="R7">
            <v>0</v>
          </cell>
        </row>
        <row r="8">
          <cell r="P8">
            <v>763420</v>
          </cell>
          <cell r="Q8">
            <v>65000</v>
          </cell>
        </row>
        <row r="9">
          <cell r="P9">
            <v>1151590</v>
          </cell>
        </row>
        <row r="10">
          <cell r="P10">
            <v>812578</v>
          </cell>
          <cell r="Q10">
            <v>30000</v>
          </cell>
          <cell r="R10">
            <v>0</v>
          </cell>
        </row>
        <row r="11">
          <cell r="P11">
            <v>812578</v>
          </cell>
          <cell r="Q11">
            <v>30000</v>
          </cell>
        </row>
        <row r="12">
          <cell r="P12">
            <v>38386852</v>
          </cell>
          <cell r="Q12">
            <v>1470617</v>
          </cell>
          <cell r="R12">
            <v>533000</v>
          </cell>
        </row>
        <row r="13">
          <cell r="P13">
            <v>537282</v>
          </cell>
          <cell r="Q13">
            <v>20000</v>
          </cell>
        </row>
        <row r="14">
          <cell r="P14">
            <v>563524</v>
          </cell>
          <cell r="Q14">
            <v>0</v>
          </cell>
        </row>
        <row r="15">
          <cell r="P15">
            <v>487060</v>
          </cell>
          <cell r="Q15">
            <v>30170</v>
          </cell>
          <cell r="R15">
            <v>3000</v>
          </cell>
        </row>
        <row r="16">
          <cell r="P16">
            <v>425501</v>
          </cell>
          <cell r="Q16">
            <v>12000</v>
          </cell>
        </row>
        <row r="17">
          <cell r="P17">
            <v>27875717</v>
          </cell>
        </row>
        <row r="18">
          <cell r="P18">
            <v>3698711</v>
          </cell>
          <cell r="Q18">
            <v>128000</v>
          </cell>
          <cell r="R18">
            <v>50000</v>
          </cell>
        </row>
        <row r="19">
          <cell r="P19">
            <v>295929</v>
          </cell>
          <cell r="Q19">
            <v>2000</v>
          </cell>
        </row>
        <row r="20">
          <cell r="P20">
            <v>3758128</v>
          </cell>
          <cell r="Q20">
            <v>778447</v>
          </cell>
          <cell r="R20">
            <v>480000</v>
          </cell>
        </row>
        <row r="21">
          <cell r="P21">
            <v>745000</v>
          </cell>
          <cell r="Q21">
            <v>500000</v>
          </cell>
        </row>
        <row r="22">
          <cell r="P22">
            <v>11337995</v>
          </cell>
          <cell r="Q22">
            <v>4803572</v>
          </cell>
          <cell r="R22">
            <v>3186831</v>
          </cell>
        </row>
        <row r="23">
          <cell r="P23">
            <v>597546</v>
          </cell>
          <cell r="Q23">
            <v>4000</v>
          </cell>
        </row>
        <row r="24">
          <cell r="P24">
            <v>2463237</v>
          </cell>
          <cell r="Q24">
            <v>383209</v>
          </cell>
          <cell r="R24">
            <v>90000</v>
          </cell>
        </row>
        <row r="25">
          <cell r="P25">
            <v>1130059</v>
          </cell>
          <cell r="Q25">
            <v>3039500</v>
          </cell>
        </row>
        <row r="26">
          <cell r="P26">
            <v>6089877</v>
          </cell>
          <cell r="Q26">
            <v>1206863</v>
          </cell>
          <cell r="R26">
            <v>2517408</v>
          </cell>
        </row>
        <row r="27">
          <cell r="P27">
            <v>783857</v>
          </cell>
          <cell r="Q27">
            <v>20000</v>
          </cell>
        </row>
        <row r="28">
          <cell r="P28">
            <v>25000</v>
          </cell>
          <cell r="Q28">
            <v>0</v>
          </cell>
        </row>
        <row r="29">
          <cell r="P29">
            <v>248419</v>
          </cell>
          <cell r="Q29">
            <v>150000</v>
          </cell>
          <cell r="R29">
            <v>579423</v>
          </cell>
        </row>
        <row r="30">
          <cell r="P30">
            <v>7441530</v>
          </cell>
          <cell r="Q30">
            <v>49772188.999584004</v>
          </cell>
          <cell r="R30">
            <v>17525507</v>
          </cell>
        </row>
        <row r="31">
          <cell r="P31">
            <v>760521</v>
          </cell>
          <cell r="Q31">
            <v>13000</v>
          </cell>
        </row>
        <row r="32">
          <cell r="P32">
            <v>4434018</v>
          </cell>
          <cell r="Q32">
            <v>29295335.999584001</v>
          </cell>
          <cell r="R32">
            <v>4493323</v>
          </cell>
        </row>
        <row r="33">
          <cell r="P33">
            <v>188440</v>
          </cell>
          <cell r="Q33">
            <v>8000000</v>
          </cell>
          <cell r="R33">
            <v>10000</v>
          </cell>
        </row>
        <row r="34">
          <cell r="P34">
            <v>538836</v>
          </cell>
          <cell r="Q34">
            <v>2814247</v>
          </cell>
          <cell r="R34">
            <v>7092202</v>
          </cell>
        </row>
        <row r="35">
          <cell r="P35">
            <v>26782</v>
          </cell>
          <cell r="Q35">
            <v>2000</v>
          </cell>
        </row>
        <row r="36">
          <cell r="P36">
            <v>0</v>
          </cell>
          <cell r="Q36">
            <v>10000</v>
          </cell>
          <cell r="R36">
            <v>20000</v>
          </cell>
        </row>
        <row r="37">
          <cell r="P37">
            <v>501145</v>
          </cell>
          <cell r="Q37">
            <v>9011102</v>
          </cell>
          <cell r="R37">
            <v>2900914</v>
          </cell>
        </row>
        <row r="38">
          <cell r="P38">
            <v>124244</v>
          </cell>
          <cell r="Q38">
            <v>441503.99999999994</v>
          </cell>
          <cell r="R38">
            <v>3000000</v>
          </cell>
        </row>
        <row r="39">
          <cell r="P39">
            <v>367375</v>
          </cell>
          <cell r="Q39">
            <v>97000</v>
          </cell>
          <cell r="R39">
            <v>9068</v>
          </cell>
        </row>
        <row r="40">
          <cell r="P40">
            <v>397178</v>
          </cell>
          <cell r="Q40">
            <v>78000</v>
          </cell>
        </row>
        <row r="41">
          <cell r="P41">
            <v>102991</v>
          </cell>
          <cell r="Q41">
            <v>10000</v>
          </cell>
        </row>
        <row r="42">
          <cell r="P42">
            <v>9752251</v>
          </cell>
          <cell r="Q42">
            <v>3638050</v>
          </cell>
          <cell r="R42">
            <v>404000</v>
          </cell>
        </row>
        <row r="43">
          <cell r="P43">
            <v>1093600</v>
          </cell>
          <cell r="Q43">
            <v>179830</v>
          </cell>
          <cell r="R43">
            <v>400000</v>
          </cell>
        </row>
        <row r="44">
          <cell r="P44">
            <v>524327</v>
          </cell>
        </row>
        <row r="45">
          <cell r="P45">
            <v>604000</v>
          </cell>
          <cell r="Q45">
            <v>3200000</v>
          </cell>
        </row>
        <row r="46">
          <cell r="P46">
            <v>2896613</v>
          </cell>
          <cell r="Q46">
            <v>133000</v>
          </cell>
        </row>
        <row r="47">
          <cell r="P47">
            <v>4426008</v>
          </cell>
          <cell r="Q47">
            <v>123220</v>
          </cell>
          <cell r="R47">
            <v>4000</v>
          </cell>
        </row>
        <row r="48">
          <cell r="P48">
            <v>207703</v>
          </cell>
          <cell r="Q48">
            <v>2000</v>
          </cell>
        </row>
        <row r="49">
          <cell r="P49">
            <v>60543265</v>
          </cell>
          <cell r="Q49">
            <v>5524000</v>
          </cell>
          <cell r="R49">
            <v>750000</v>
          </cell>
        </row>
        <row r="50">
          <cell r="P50">
            <v>1107400</v>
          </cell>
          <cell r="Q50">
            <v>45000</v>
          </cell>
        </row>
        <row r="51">
          <cell r="P51">
            <v>35660902</v>
          </cell>
          <cell r="Q51">
            <v>1987000</v>
          </cell>
        </row>
        <row r="52">
          <cell r="P52">
            <v>10602932</v>
          </cell>
          <cell r="Q52">
            <v>1762000</v>
          </cell>
        </row>
        <row r="53">
          <cell r="P53">
            <v>11950000</v>
          </cell>
          <cell r="Q53">
            <v>980000</v>
          </cell>
          <cell r="R53">
            <v>300000</v>
          </cell>
        </row>
        <row r="54">
          <cell r="P54">
            <v>1222031</v>
          </cell>
          <cell r="Q54">
            <v>750000</v>
          </cell>
          <cell r="R54">
            <v>450000</v>
          </cell>
        </row>
        <row r="55">
          <cell r="P55">
            <v>4496052</v>
          </cell>
          <cell r="Q55">
            <v>1601507</v>
          </cell>
          <cell r="R55">
            <v>420000</v>
          </cell>
        </row>
        <row r="56">
          <cell r="P56">
            <v>409313</v>
          </cell>
          <cell r="Q56">
            <v>10000</v>
          </cell>
        </row>
        <row r="57">
          <cell r="P57">
            <v>939531</v>
          </cell>
          <cell r="Q57">
            <v>172500</v>
          </cell>
          <cell r="R57">
            <v>300000</v>
          </cell>
        </row>
        <row r="58">
          <cell r="P58">
            <v>1665549</v>
          </cell>
          <cell r="Q58">
            <v>1279007</v>
          </cell>
          <cell r="R58">
            <v>100000</v>
          </cell>
        </row>
        <row r="59">
          <cell r="P59">
            <v>414968</v>
          </cell>
          <cell r="Q59">
            <v>0</v>
          </cell>
          <cell r="R59">
            <v>20000</v>
          </cell>
        </row>
        <row r="60">
          <cell r="P60">
            <v>830466</v>
          </cell>
          <cell r="Q60">
            <v>90000</v>
          </cell>
        </row>
        <row r="61">
          <cell r="P61">
            <v>236225</v>
          </cell>
          <cell r="Q61">
            <v>50000</v>
          </cell>
        </row>
        <row r="62">
          <cell r="P62">
            <v>82761953</v>
          </cell>
          <cell r="Q62">
            <v>4421226.9956</v>
          </cell>
          <cell r="R62">
            <v>817668</v>
          </cell>
        </row>
        <row r="63">
          <cell r="P63">
            <v>455220</v>
          </cell>
          <cell r="Q63">
            <v>10000</v>
          </cell>
        </row>
        <row r="64">
          <cell r="P64">
            <v>6174855</v>
          </cell>
          <cell r="Q64">
            <v>315253</v>
          </cell>
          <cell r="R64">
            <v>120168</v>
          </cell>
        </row>
        <row r="65">
          <cell r="P65">
            <v>37415602</v>
          </cell>
          <cell r="Q65">
            <v>3945733.9956</v>
          </cell>
          <cell r="R65">
            <v>647500</v>
          </cell>
        </row>
        <row r="66">
          <cell r="P66">
            <v>4894956</v>
          </cell>
          <cell r="Q66">
            <v>100000</v>
          </cell>
        </row>
        <row r="67">
          <cell r="P67">
            <v>31772469</v>
          </cell>
          <cell r="Q67">
            <v>50240</v>
          </cell>
          <cell r="R67">
            <v>50000</v>
          </cell>
        </row>
        <row r="68">
          <cell r="P68">
            <v>2048851</v>
          </cell>
        </row>
        <row r="69">
          <cell r="P69">
            <v>14669980</v>
          </cell>
          <cell r="Q69">
            <v>849350</v>
          </cell>
          <cell r="R69">
            <v>0</v>
          </cell>
        </row>
        <row r="70">
          <cell r="P70">
            <v>953887</v>
          </cell>
          <cell r="Q70">
            <v>97500</v>
          </cell>
        </row>
        <row r="71">
          <cell r="P71">
            <v>131137</v>
          </cell>
          <cell r="Q71">
            <v>2000</v>
          </cell>
        </row>
        <row r="72">
          <cell r="P72">
            <v>71357</v>
          </cell>
          <cell r="Q72">
            <v>5000</v>
          </cell>
        </row>
        <row r="73">
          <cell r="P73">
            <v>116649</v>
          </cell>
          <cell r="Q73">
            <v>21000</v>
          </cell>
        </row>
        <row r="74">
          <cell r="P74">
            <v>9371795</v>
          </cell>
          <cell r="Q74">
            <v>593650</v>
          </cell>
        </row>
        <row r="75">
          <cell r="P75">
            <v>425544</v>
          </cell>
          <cell r="Q75">
            <v>5000</v>
          </cell>
        </row>
        <row r="76">
          <cell r="P76">
            <v>19233</v>
          </cell>
          <cell r="Q76">
            <v>200</v>
          </cell>
        </row>
        <row r="77">
          <cell r="P77">
            <v>3330533</v>
          </cell>
          <cell r="Q77">
            <v>3000</v>
          </cell>
        </row>
        <row r="78">
          <cell r="P78">
            <v>249845</v>
          </cell>
          <cell r="Q78">
            <v>122000</v>
          </cell>
        </row>
        <row r="79">
          <cell r="P79">
            <v>3692773</v>
          </cell>
          <cell r="Q79">
            <v>35100</v>
          </cell>
          <cell r="R79">
            <v>0</v>
          </cell>
        </row>
        <row r="80">
          <cell r="P80">
            <v>401165</v>
          </cell>
          <cell r="Q80">
            <v>35100</v>
          </cell>
        </row>
        <row r="81">
          <cell r="P81">
            <v>2952188</v>
          </cell>
          <cell r="Q81">
            <v>0</v>
          </cell>
        </row>
        <row r="82">
          <cell r="P82">
            <v>339420</v>
          </cell>
        </row>
        <row r="83">
          <cell r="P83">
            <v>31510532</v>
          </cell>
          <cell r="Q83">
            <v>1643113</v>
          </cell>
          <cell r="R83">
            <v>2000000</v>
          </cell>
        </row>
        <row r="84">
          <cell r="P84">
            <v>1742973</v>
          </cell>
          <cell r="Q84">
            <v>118000</v>
          </cell>
        </row>
        <row r="85">
          <cell r="P85">
            <v>25586048</v>
          </cell>
          <cell r="Q85">
            <v>1380113</v>
          </cell>
          <cell r="R85">
            <v>2000000</v>
          </cell>
        </row>
        <row r="86">
          <cell r="P86">
            <v>2742542</v>
          </cell>
          <cell r="Q86">
            <v>10000</v>
          </cell>
        </row>
        <row r="87">
          <cell r="P87">
            <v>768124</v>
          </cell>
          <cell r="Q87">
            <v>5000</v>
          </cell>
        </row>
        <row r="88">
          <cell r="P88">
            <v>670845</v>
          </cell>
          <cell r="Q88">
            <v>130000</v>
          </cell>
        </row>
        <row r="89">
          <cell r="P89">
            <v>33245494</v>
          </cell>
          <cell r="Q89">
            <v>36784295</v>
          </cell>
          <cell r="R89">
            <v>14512050</v>
          </cell>
        </row>
        <row r="90">
          <cell r="P90">
            <v>1441883</v>
          </cell>
          <cell r="Q90">
            <v>120000</v>
          </cell>
        </row>
        <row r="91">
          <cell r="P91">
            <v>12367721</v>
          </cell>
          <cell r="Q91">
            <v>32021795</v>
          </cell>
          <cell r="R91">
            <v>12500000</v>
          </cell>
        </row>
        <row r="92">
          <cell r="P92">
            <v>906209</v>
          </cell>
          <cell r="Q92">
            <v>457000</v>
          </cell>
        </row>
        <row r="93">
          <cell r="P93">
            <v>10126820</v>
          </cell>
          <cell r="Q93">
            <v>1965500</v>
          </cell>
        </row>
        <row r="94">
          <cell r="P94">
            <v>1641317</v>
          </cell>
          <cell r="Q94">
            <v>500000</v>
          </cell>
        </row>
        <row r="95">
          <cell r="P95">
            <v>5200000</v>
          </cell>
        </row>
        <row r="96">
          <cell r="P96">
            <v>1561544</v>
          </cell>
          <cell r="Q96">
            <v>1720000</v>
          </cell>
          <cell r="R96">
            <v>2012050</v>
          </cell>
        </row>
        <row r="97">
          <cell r="P97">
            <v>2816210</v>
          </cell>
          <cell r="Q97">
            <v>150000</v>
          </cell>
          <cell r="R97">
            <v>0</v>
          </cell>
        </row>
        <row r="98">
          <cell r="P98">
            <v>2816210</v>
          </cell>
          <cell r="Q98">
            <v>150000</v>
          </cell>
        </row>
        <row r="99">
          <cell r="P99">
            <v>840000</v>
          </cell>
          <cell r="Q99">
            <v>0</v>
          </cell>
          <cell r="R99">
            <v>0</v>
          </cell>
        </row>
        <row r="100">
          <cell r="P100">
            <v>319000</v>
          </cell>
        </row>
        <row r="101">
          <cell r="P101">
            <v>200000</v>
          </cell>
          <cell r="Q101">
            <v>0</v>
          </cell>
        </row>
        <row r="102">
          <cell r="P102">
            <v>126000</v>
          </cell>
        </row>
        <row r="103">
          <cell r="P103">
            <v>195000</v>
          </cell>
        </row>
        <row r="104">
          <cell r="P104">
            <v>358349</v>
          </cell>
          <cell r="Q104">
            <v>100000</v>
          </cell>
          <cell r="R104">
            <v>0</v>
          </cell>
        </row>
        <row r="105">
          <cell r="P105">
            <v>358349</v>
          </cell>
          <cell r="Q105">
            <v>100000</v>
          </cell>
        </row>
        <row r="106">
          <cell r="P106">
            <v>543143</v>
          </cell>
          <cell r="Q106">
            <v>10000</v>
          </cell>
          <cell r="R106">
            <v>0</v>
          </cell>
        </row>
        <row r="107">
          <cell r="P107">
            <v>543143</v>
          </cell>
          <cell r="Q107">
            <v>10000</v>
          </cell>
        </row>
        <row r="108">
          <cell r="P108">
            <v>724061</v>
          </cell>
          <cell r="Q108">
            <v>5000</v>
          </cell>
          <cell r="R108">
            <v>0</v>
          </cell>
        </row>
        <row r="109">
          <cell r="P109">
            <v>724061</v>
          </cell>
          <cell r="Q109">
            <v>5000</v>
          </cell>
        </row>
        <row r="110">
          <cell r="P110">
            <v>1466396</v>
          </cell>
          <cell r="Q110">
            <v>493600</v>
          </cell>
          <cell r="R110">
            <v>590000</v>
          </cell>
        </row>
        <row r="111">
          <cell r="P111">
            <v>343577</v>
          </cell>
          <cell r="Q111">
            <v>3000</v>
          </cell>
        </row>
        <row r="112">
          <cell r="P112">
            <v>490513</v>
          </cell>
          <cell r="Q112">
            <v>290000</v>
          </cell>
          <cell r="R112">
            <v>390000</v>
          </cell>
        </row>
        <row r="113">
          <cell r="P113">
            <v>632306</v>
          </cell>
          <cell r="Q113">
            <v>200600</v>
          </cell>
        </row>
        <row r="114">
          <cell r="P114">
            <v>0</v>
          </cell>
          <cell r="Q114">
            <v>0</v>
          </cell>
          <cell r="R114">
            <v>200000</v>
          </cell>
        </row>
        <row r="115">
          <cell r="P115">
            <v>3286103</v>
          </cell>
          <cell r="Q115">
            <v>130000</v>
          </cell>
          <cell r="R115">
            <v>0</v>
          </cell>
        </row>
        <row r="116">
          <cell r="P116">
            <v>3286103</v>
          </cell>
          <cell r="Q116">
            <v>130000</v>
          </cell>
        </row>
        <row r="117">
          <cell r="P117">
            <v>5650120</v>
          </cell>
          <cell r="Q117">
            <v>1372500</v>
          </cell>
          <cell r="R117">
            <v>0</v>
          </cell>
        </row>
        <row r="118">
          <cell r="P118">
            <v>489132</v>
          </cell>
          <cell r="Q118">
            <v>15000</v>
          </cell>
        </row>
        <row r="119">
          <cell r="P119">
            <v>20967</v>
          </cell>
        </row>
        <row r="120">
          <cell r="P120">
            <v>5140021</v>
          </cell>
          <cell r="Q120">
            <v>1357500</v>
          </cell>
        </row>
        <row r="121">
          <cell r="P121">
            <v>265607</v>
          </cell>
          <cell r="Q121">
            <v>4000</v>
          </cell>
          <cell r="R121">
            <v>0</v>
          </cell>
        </row>
        <row r="122">
          <cell r="P122">
            <v>265607</v>
          </cell>
          <cell r="Q122">
            <v>4000</v>
          </cell>
        </row>
        <row r="123">
          <cell r="P123">
            <v>102686</v>
          </cell>
          <cell r="Q123">
            <v>2000</v>
          </cell>
          <cell r="R123">
            <v>0</v>
          </cell>
        </row>
        <row r="124">
          <cell r="P124">
            <v>102686</v>
          </cell>
          <cell r="Q124">
            <v>2000</v>
          </cell>
        </row>
        <row r="125">
          <cell r="P125">
            <v>228983</v>
          </cell>
          <cell r="Q125">
            <v>2000</v>
          </cell>
          <cell r="R125">
            <v>0</v>
          </cell>
        </row>
        <row r="126">
          <cell r="P126">
            <v>228983</v>
          </cell>
          <cell r="Q126">
            <v>2000</v>
          </cell>
        </row>
        <row r="127">
          <cell r="P127">
            <v>355800</v>
          </cell>
          <cell r="Q127">
            <v>0</v>
          </cell>
          <cell r="R127">
            <v>0</v>
          </cell>
        </row>
        <row r="128">
          <cell r="P128">
            <v>345600</v>
          </cell>
        </row>
        <row r="129">
          <cell r="P129">
            <v>8000</v>
          </cell>
        </row>
        <row r="130">
          <cell r="P130">
            <v>2200</v>
          </cell>
        </row>
        <row r="131">
          <cell r="P131">
            <v>1910865</v>
          </cell>
          <cell r="Q131">
            <v>210000</v>
          </cell>
          <cell r="R131">
            <v>0</v>
          </cell>
        </row>
        <row r="132">
          <cell r="P132">
            <v>1910865</v>
          </cell>
          <cell r="Q132">
            <v>210000</v>
          </cell>
        </row>
        <row r="133">
          <cell r="P133">
            <v>1175162</v>
          </cell>
          <cell r="Q133">
            <v>15600</v>
          </cell>
          <cell r="R133">
            <v>100000</v>
          </cell>
        </row>
        <row r="134">
          <cell r="P134">
            <v>1175162</v>
          </cell>
          <cell r="Q134">
            <v>15600</v>
          </cell>
          <cell r="R134">
            <v>100000</v>
          </cell>
        </row>
        <row r="135">
          <cell r="P135">
            <v>408604</v>
          </cell>
          <cell r="Q135">
            <v>13840</v>
          </cell>
          <cell r="R135">
            <v>0</v>
          </cell>
        </row>
        <row r="136">
          <cell r="P136">
            <v>408604</v>
          </cell>
          <cell r="Q136">
            <v>13840</v>
          </cell>
        </row>
        <row r="137">
          <cell r="P137">
            <v>0</v>
          </cell>
          <cell r="Q137">
            <v>17518404.007638618</v>
          </cell>
          <cell r="R137">
            <v>7921178</v>
          </cell>
        </row>
        <row r="138">
          <cell r="P138">
            <v>0</v>
          </cell>
          <cell r="Q138">
            <v>9487410.9966386203</v>
          </cell>
          <cell r="R138">
            <v>7921178</v>
          </cell>
        </row>
        <row r="139">
          <cell r="P139">
            <v>0</v>
          </cell>
          <cell r="Q139">
            <v>5272636.0109999999</v>
          </cell>
        </row>
        <row r="140">
          <cell r="P140">
            <v>0</v>
          </cell>
          <cell r="Q140">
            <v>2758357</v>
          </cell>
        </row>
        <row r="141">
          <cell r="P141">
            <v>186415</v>
          </cell>
          <cell r="Q141">
            <v>1000</v>
          </cell>
          <cell r="R141">
            <v>0</v>
          </cell>
        </row>
        <row r="142">
          <cell r="P142">
            <v>186415</v>
          </cell>
          <cell r="Q142">
            <v>1000</v>
          </cell>
        </row>
        <row r="143">
          <cell r="P143">
            <v>349525</v>
          </cell>
          <cell r="Q143">
            <v>5500</v>
          </cell>
          <cell r="R143">
            <v>0</v>
          </cell>
        </row>
        <row r="144">
          <cell r="P144">
            <v>349525</v>
          </cell>
          <cell r="Q144">
            <v>5500</v>
          </cell>
        </row>
        <row r="145">
          <cell r="P145">
            <v>0</v>
          </cell>
          <cell r="Q145">
            <v>0</v>
          </cell>
        </row>
        <row r="146">
          <cell r="P146">
            <v>208554</v>
          </cell>
          <cell r="Q146">
            <v>3000</v>
          </cell>
          <cell r="R146">
            <v>0</v>
          </cell>
        </row>
        <row r="147">
          <cell r="P147">
            <v>208554</v>
          </cell>
          <cell r="Q147">
            <v>3000</v>
          </cell>
        </row>
        <row r="148">
          <cell r="P148">
            <v>118425</v>
          </cell>
          <cell r="Q148">
            <v>2000</v>
          </cell>
          <cell r="R148">
            <v>0</v>
          </cell>
        </row>
        <row r="149">
          <cell r="P149">
            <v>118425</v>
          </cell>
          <cell r="Q149">
            <v>2000</v>
          </cell>
        </row>
        <row r="150">
          <cell r="P150">
            <v>354470</v>
          </cell>
          <cell r="Q150">
            <v>1500</v>
          </cell>
          <cell r="R150">
            <v>0</v>
          </cell>
        </row>
        <row r="151">
          <cell r="P151">
            <v>354470</v>
          </cell>
          <cell r="Q151">
            <v>1500</v>
          </cell>
        </row>
        <row r="152">
          <cell r="P152">
            <v>0</v>
          </cell>
          <cell r="Q152">
            <v>0</v>
          </cell>
        </row>
        <row r="153">
          <cell r="P153">
            <v>263029</v>
          </cell>
          <cell r="Q153">
            <v>63000</v>
          </cell>
          <cell r="R153">
            <v>0</v>
          </cell>
        </row>
        <row r="154">
          <cell r="P154">
            <v>263029</v>
          </cell>
          <cell r="Q154">
            <v>63000</v>
          </cell>
        </row>
        <row r="155">
          <cell r="P155">
            <v>125271</v>
          </cell>
          <cell r="Q155">
            <v>1000</v>
          </cell>
          <cell r="R155">
            <v>0</v>
          </cell>
        </row>
        <row r="156">
          <cell r="P156">
            <v>125271</v>
          </cell>
          <cell r="Q156">
            <v>1000</v>
          </cell>
        </row>
        <row r="157">
          <cell r="P157">
            <v>18573</v>
          </cell>
          <cell r="Q157">
            <v>1000</v>
          </cell>
          <cell r="R157">
            <v>0</v>
          </cell>
        </row>
        <row r="158">
          <cell r="P158">
            <v>18573</v>
          </cell>
          <cell r="Q158">
            <v>1000</v>
          </cell>
        </row>
        <row r="159">
          <cell r="P159">
            <v>12623757</v>
          </cell>
          <cell r="Q159">
            <v>5806036</v>
          </cell>
          <cell r="R159">
            <v>2125066</v>
          </cell>
        </row>
        <row r="160">
          <cell r="P160">
            <v>400000</v>
          </cell>
          <cell r="Q160">
            <v>366749</v>
          </cell>
        </row>
        <row r="161">
          <cell r="P161">
            <v>114470</v>
          </cell>
          <cell r="Q161">
            <v>1000</v>
          </cell>
        </row>
        <row r="162">
          <cell r="P162">
            <v>149951</v>
          </cell>
          <cell r="Q162">
            <v>10000</v>
          </cell>
          <cell r="R162">
            <v>26986</v>
          </cell>
        </row>
        <row r="163">
          <cell r="P163">
            <v>349724</v>
          </cell>
          <cell r="Q163">
            <v>2000</v>
          </cell>
        </row>
        <row r="164">
          <cell r="P164">
            <v>1420954</v>
          </cell>
          <cell r="Q164">
            <v>68000</v>
          </cell>
          <cell r="R164">
            <v>80780</v>
          </cell>
        </row>
        <row r="165">
          <cell r="P165">
            <v>9650688</v>
          </cell>
          <cell r="Q165">
            <v>5342287</v>
          </cell>
          <cell r="R165">
            <v>2017300</v>
          </cell>
        </row>
        <row r="166">
          <cell r="P166">
            <v>281458</v>
          </cell>
          <cell r="Q166">
            <v>15000</v>
          </cell>
        </row>
        <row r="167">
          <cell r="P167">
            <v>256512</v>
          </cell>
          <cell r="Q167">
            <v>1000</v>
          </cell>
        </row>
        <row r="168">
          <cell r="P168">
            <v>137590</v>
          </cell>
          <cell r="Q168">
            <v>1000</v>
          </cell>
          <cell r="R168">
            <v>0</v>
          </cell>
        </row>
        <row r="169">
          <cell r="P169">
            <v>137590</v>
          </cell>
          <cell r="Q169">
            <v>1000</v>
          </cell>
        </row>
        <row r="170">
          <cell r="P170">
            <v>193472</v>
          </cell>
          <cell r="Q170">
            <v>1000</v>
          </cell>
          <cell r="R170">
            <v>0</v>
          </cell>
        </row>
        <row r="171">
          <cell r="P171">
            <v>193472</v>
          </cell>
          <cell r="Q171">
            <v>1000</v>
          </cell>
        </row>
        <row r="172">
          <cell r="P172">
            <v>126945</v>
          </cell>
          <cell r="Q172">
            <v>2000</v>
          </cell>
          <cell r="R172">
            <v>0</v>
          </cell>
        </row>
        <row r="173">
          <cell r="P173">
            <v>126945</v>
          </cell>
          <cell r="Q173">
            <v>2000</v>
          </cell>
        </row>
        <row r="174">
          <cell r="P174">
            <v>78045</v>
          </cell>
          <cell r="Q174">
            <v>2000</v>
          </cell>
          <cell r="R174">
            <v>0</v>
          </cell>
        </row>
        <row r="175">
          <cell r="P175">
            <v>78045</v>
          </cell>
          <cell r="Q175">
            <v>2000</v>
          </cell>
        </row>
        <row r="176">
          <cell r="P176">
            <v>61902</v>
          </cell>
          <cell r="Q176">
            <v>1000</v>
          </cell>
          <cell r="R176">
            <v>0</v>
          </cell>
        </row>
        <row r="177">
          <cell r="P177">
            <v>61902</v>
          </cell>
          <cell r="Q177">
            <v>1000</v>
          </cell>
        </row>
        <row r="178">
          <cell r="P178">
            <v>181578</v>
          </cell>
          <cell r="Q178">
            <v>3000</v>
          </cell>
          <cell r="R178">
            <v>0</v>
          </cell>
        </row>
        <row r="179">
          <cell r="P179">
            <v>181578</v>
          </cell>
          <cell r="Q179">
            <v>3000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WB"/>
      <sheetName val="BoP"/>
      <sheetName val="ER"/>
      <sheetName val="End-94"/>
      <sheetName val="CPFs"/>
      <sheetName val="DSA"/>
      <sheetName val="EBRD"/>
      <sheetName val="IMF"/>
      <sheetName val="Debt"/>
      <sheetName val="PFP"/>
      <sheetName val="RED"/>
      <sheetName val="Ext.debt"/>
      <sheetName val="DOC"/>
      <sheetName val="Input"/>
      <sheetName val="Gas"/>
      <sheetName val="Prog"/>
      <sheetName val="UFC_TBL"/>
      <sheetName val="ControlSheet"/>
      <sheetName val="DSA_macroassump"/>
      <sheetName val="DSA-2000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  <sheetName val="PRIVATE"/>
      <sheetName val="Programa"/>
      <sheetName val="Table3"/>
      <sheetName val="FOREX-DAILY"/>
      <sheetName val="Base de Datos Proyecciones"/>
      <sheetName val="Main"/>
      <sheetName val="QQ"/>
      <sheetName val="Q4"/>
      <sheetName val="Q6"/>
      <sheetName val="Q7"/>
      <sheetName val="DA"/>
      <sheetName val="Q1"/>
      <sheetName val="Q3"/>
      <sheetName val="Q5"/>
      <sheetName val="Micro"/>
      <sheetName val="Q2"/>
      <sheetName val="Links"/>
      <sheetName val="ErrCheck"/>
      <sheetName val="Ext_debt1"/>
      <sheetName val="Read_Me"/>
      <sheetName val="Base_de_Datos_Proyecciones"/>
    </sheetNames>
    <sheetDataSet>
      <sheetData sheetId="0" refreshError="1">
        <row r="5">
          <cell r="C5" t="str">
            <v>Table 3.  Georgia: External financing requirements and sources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D17">
            <v>77.8</v>
          </cell>
          <cell r="H17">
            <v>77.8</v>
          </cell>
          <cell r="L17">
            <v>77.8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D18">
            <v>14</v>
          </cell>
          <cell r="L18" t="str">
            <v xml:space="preserve">-- </v>
          </cell>
          <cell r="N18">
            <v>14</v>
          </cell>
          <cell r="Q18">
            <v>14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D19">
            <v>4.8</v>
          </cell>
          <cell r="L19">
            <v>115.29999999999998</v>
          </cell>
          <cell r="M19">
            <v>4.8</v>
          </cell>
          <cell r="Q19">
            <v>4.8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D21">
            <v>12</v>
          </cell>
          <cell r="L21">
            <v>353.18227544000001</v>
          </cell>
          <cell r="N21">
            <v>12</v>
          </cell>
          <cell r="Q21">
            <v>12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1.3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20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52.3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D25">
            <v>14.7</v>
          </cell>
          <cell r="L25">
            <v>86.568710940000003</v>
          </cell>
          <cell r="Q25">
            <v>88.035017000000011</v>
          </cell>
          <cell r="R25">
            <v>14.7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14.7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20.9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60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4.4000000000000004</v>
          </cell>
          <cell r="AF29">
            <v>-9.7439999999999891</v>
          </cell>
          <cell r="AG29">
            <v>12.802999999999997</v>
          </cell>
        </row>
        <row r="30"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4.45</v>
          </cell>
          <cell r="X30">
            <v>0</v>
          </cell>
          <cell r="Y30">
            <v>0</v>
          </cell>
          <cell r="Z30">
            <v>0</v>
          </cell>
          <cell r="AA30">
            <v>4.45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15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60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25</v>
          </cell>
          <cell r="AG34">
            <v>91.244403496465026</v>
          </cell>
        </row>
        <row r="35"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13.4</v>
          </cell>
          <cell r="AG35">
            <v>304.83047379830947</v>
          </cell>
        </row>
        <row r="36"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16.5</v>
          </cell>
          <cell r="AG36">
            <v>134.45482369999996</v>
          </cell>
        </row>
        <row r="37"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 t="str">
            <v/>
          </cell>
          <cell r="AG37">
            <v>25</v>
          </cell>
        </row>
        <row r="38"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 t="str">
            <v/>
          </cell>
          <cell r="AG38">
            <v>15</v>
          </cell>
        </row>
        <row r="39"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40</v>
          </cell>
        </row>
        <row r="40"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25</v>
          </cell>
          <cell r="AH40" t="str">
            <v/>
          </cell>
        </row>
        <row r="41"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7.6</v>
          </cell>
          <cell r="AI41" t="str">
            <v/>
          </cell>
        </row>
        <row r="42"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 t="str">
            <v/>
          </cell>
          <cell r="AH42">
            <v>15</v>
          </cell>
        </row>
        <row r="43"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 t="str">
            <v/>
          </cell>
          <cell r="AH43">
            <v>15</v>
          </cell>
        </row>
        <row r="44"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  <cell r="AH44">
            <v>40</v>
          </cell>
        </row>
        <row r="45"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0</v>
          </cell>
          <cell r="AI45">
            <v>25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  <cell r="AI46">
            <v>10</v>
          </cell>
        </row>
        <row r="47"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  <cell r="AI47">
            <v>10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  <cell r="AI48">
            <v>15</v>
          </cell>
        </row>
        <row r="49"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/>
          </cell>
          <cell r="AJ49">
            <v>10</v>
          </cell>
        </row>
        <row r="50"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  <cell r="AJ50">
            <v>20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  <cell r="AJ51">
            <v>10</v>
          </cell>
        </row>
        <row r="52"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  <cell r="AJ52">
            <v>0</v>
          </cell>
          <cell r="AK52">
            <v>20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 t="str">
            <v/>
          </cell>
          <cell r="AQ133">
            <v>1</v>
          </cell>
        </row>
        <row r="134">
          <cell r="D134" t="str">
            <v>ok</v>
          </cell>
          <cell r="AP134" t="str">
            <v/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 t="str">
            <v/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 t="str">
            <v/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" refreshError="1">
        <row r="102">
          <cell r="G102">
            <v>0</v>
          </cell>
        </row>
        <row r="174">
          <cell r="G174" t="str">
            <v>Table 2. Georgia: Balance of Payment, Summary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G175" t="str">
            <v>(In millions of US dollars)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E178">
            <v>0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G179">
            <v>11.095000000000001</v>
          </cell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E179">
            <v>12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E183">
            <v>0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E184">
            <v>0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E185">
            <v>4776268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E186">
            <v>0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E187">
            <v>47762.68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E188">
            <v>1.3819999999999999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 t="str">
            <v/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 t="str">
            <v/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 t="str">
            <v/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 t="str">
            <v/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2" refreshError="1"/>
      <sheetData sheetId="3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</sheetData>
      <sheetData sheetId="4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5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 t="str">
            <v/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 t="str">
            <v/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6" refreshError="1">
        <row r="2">
          <cell r="C2" t="str">
            <v>Table 33.  Georgia:  Balance of Payments</v>
          </cell>
        </row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G18">
            <v>0.3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38.75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10</v>
          </cell>
          <cell r="AA26">
            <v>0</v>
          </cell>
          <cell r="AD26" t="str">
            <v>Sources:  Georgian authorities, and Fund staff estimates.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3"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D35">
            <v>-0.5</v>
          </cell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D36">
            <v>64</v>
          </cell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D42" t="str">
            <v>--</v>
          </cell>
          <cell r="G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G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D44">
            <v>596.9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A63" t="str">
            <v>Prel.</v>
          </cell>
          <cell r="AK63">
            <v>3</v>
          </cell>
          <cell r="AL63">
            <v>3</v>
          </cell>
          <cell r="AM63">
            <v>3</v>
          </cell>
        </row>
        <row r="64"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D76">
            <v>543.6</v>
          </cell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D77">
            <v>364.8</v>
          </cell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D78">
            <v>142.6</v>
          </cell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D79">
            <v>181.2</v>
          </cell>
          <cell r="E79" t="str">
            <v xml:space="preserve"> 2/</v>
          </cell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D80">
            <v>11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D81">
            <v>7.6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D82">
            <v>22.4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D85">
            <v>10.3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D86">
            <v>79.099999999999994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D87">
            <v>0.9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7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8" refreshError="1">
        <row r="5">
          <cell r="C5" t="str">
            <v>Table.  Georgia: Projected Fund Position</v>
          </cell>
        </row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 t="str">
            <v/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 t="str">
            <v/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9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 t="str">
            <v>Est.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 t="str">
            <v>Projections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669.16434867175531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846.93294779845314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660.69593190985245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718.34194169505429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404.80677178157521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415.37438259343139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571.28192946721333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599.40497722551584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D17">
            <v>77.8</v>
          </cell>
          <cell r="H17">
            <v>77.8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D18">
            <v>14</v>
          </cell>
          <cell r="L18" t="str">
            <v xml:space="preserve">-- </v>
          </cell>
          <cell r="N18">
            <v>14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D19">
            <v>4.8</v>
          </cell>
          <cell r="L19">
            <v>115.29999999999998</v>
          </cell>
          <cell r="M19">
            <v>4.8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D21">
            <v>12</v>
          </cell>
          <cell r="L21">
            <v>353.18227544000001</v>
          </cell>
          <cell r="N21">
            <v>12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D25">
            <v>14.7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146.74613212707726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  <cell r="D54">
            <v>30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</row>
        <row r="57">
          <cell r="C57" t="str">
            <v>2/  Includes changes in commercial banks' net foreign assets, short term capital inflows, foreign direct</v>
          </cell>
          <cell r="D57">
            <v>0</v>
          </cell>
        </row>
        <row r="58">
          <cell r="C58" t="str">
            <v>investment, and errors and omissions.</v>
          </cell>
          <cell r="D58">
            <v>0</v>
          </cell>
        </row>
        <row r="59">
          <cell r="D59">
            <v>0</v>
          </cell>
        </row>
      </sheetData>
      <sheetData sheetId="10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 t="str">
            <v/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 t="str">
            <v/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17.015000000000001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-5.126499999999993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-148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H14">
            <v>15</v>
          </cell>
          <cell r="AI14">
            <v>34.8701013478425</v>
          </cell>
          <cell r="AJ14">
            <v>0</v>
          </cell>
          <cell r="AK14">
            <v>34.8701013478425</v>
          </cell>
          <cell r="AL14">
            <v>0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121.80000000000001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93.936999999999998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167.89999999999998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H15">
            <v>15</v>
          </cell>
          <cell r="AI15">
            <v>34.8701013478425</v>
          </cell>
          <cell r="AJ15">
            <v>0</v>
          </cell>
          <cell r="AK15">
            <v>34.8701013478425</v>
          </cell>
          <cell r="AL15">
            <v>0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E16" t="str">
            <v>(2, 15)</v>
          </cell>
          <cell r="F16">
            <v>1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E18" t="str">
            <v>(2, 9)</v>
          </cell>
          <cell r="F18">
            <v>6</v>
          </cell>
          <cell r="G18">
            <v>0.3</v>
          </cell>
          <cell r="L18">
            <v>1</v>
          </cell>
          <cell r="P18">
            <v>9</v>
          </cell>
          <cell r="Q18">
            <v>4.9468750000000004</v>
          </cell>
          <cell r="U18">
            <v>3</v>
          </cell>
          <cell r="V18">
            <v>186.6</v>
          </cell>
          <cell r="Y18">
            <v>0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AF21">
            <v>0</v>
          </cell>
          <cell r="AG21">
            <v>15</v>
          </cell>
          <cell r="AH21">
            <v>15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-94.292551517035733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90.600296560974527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264.77757253431372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H23">
            <v>0</v>
          </cell>
          <cell r="AI23">
            <v>7.1981713246170758</v>
          </cell>
          <cell r="AJ23">
            <v>0</v>
          </cell>
          <cell r="AK23">
            <v>7.1981713246170758</v>
          </cell>
          <cell r="AL23">
            <v>0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112.327915659072</v>
          </cell>
          <cell r="R25">
            <v>4.6500000000000004</v>
          </cell>
          <cell r="V25">
            <v>103.56816700000002</v>
          </cell>
          <cell r="X25">
            <v>0.35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214.70000000000002</v>
          </cell>
          <cell r="AA27">
            <v>217.9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-40.724649999999968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79.174999999999983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60.956999999999994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344.28827171202232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89.562789408209255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41.069916078917899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21.273167490399771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13.801717808040767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16.449703436675524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156.69999999999999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158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173.3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D41" t="str">
            <v>ok</v>
          </cell>
          <cell r="G41">
            <v>0.7096554856883287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2.6860631547671763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2.4691615269211535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1.9760547320410489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47.179562820395603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39.678607853981596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9.2347790758080226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5.9994024358279701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1216.6878170301247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1357.4217272161641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1505.6777416447526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D45">
            <v>-0.32</v>
          </cell>
          <cell r="G45">
            <v>122.18749057469181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63.938662886737731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45.103290936163418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43.355042482016749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47.862087591629631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47.862087591629631</v>
          </cell>
        </row>
        <row r="48">
          <cell r="C48" t="str">
            <v>Sources:  State Department and  Statistics; and Fund staff estimates.</v>
          </cell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</row>
        <row r="49">
          <cell r="C49" t="str">
            <v>Sources:  State Department and  Statistics; and Fund staff estimates.</v>
          </cell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</row>
        <row r="50">
          <cell r="C50" t="str">
            <v>1/  There have been significant changes in the coverage of trade data and, as a result, caution is needed</v>
          </cell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</row>
        <row r="51">
          <cell r="C51" t="str">
            <v xml:space="preserve">in comparing annual totals.  </v>
          </cell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</row>
        <row r="52">
          <cell r="C52" t="str">
            <v>2/  Includes a valuation adjustment.</v>
          </cell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</row>
        <row r="58">
          <cell r="C58" t="str">
            <v>(In millions of U.S. dollars)</v>
          </cell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</row>
        <row r="60">
          <cell r="C60" t="str">
            <v>(In millions of U.S. dollars)</v>
          </cell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</row>
        <row r="61">
          <cell r="D61">
            <v>1993</v>
          </cell>
          <cell r="E61" t="str">
            <v>(3.5, 15)</v>
          </cell>
          <cell r="G61">
            <v>1994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1995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1996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1997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1998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E66">
            <v>0</v>
          </cell>
          <cell r="G66">
            <v>1003.8800042323173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E67" t="str">
            <v>(2, 7)</v>
          </cell>
          <cell r="G67">
            <v>1003.8800042323173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E68" t="str">
            <v>(2, 6)</v>
          </cell>
          <cell r="G68">
            <v>193.18917549999998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E69" t="str">
            <v>(2, 7)</v>
          </cell>
          <cell r="G69">
            <v>0.97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85.960000000000008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162.73999999999998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226.95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E70">
            <v>0</v>
          </cell>
          <cell r="G70">
            <v>40.487250000000003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116.13041999999999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189.5436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257.76420000000002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78.976500000000001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151.626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33.180119999999995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31.590599999999998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30.325200000000002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E73" t="str">
            <v>(2, 7)</v>
          </cell>
          <cell r="G73">
            <v>40.487250000000003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82.950299999999999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78.976500000000001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75.813000000000002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852.22409129249991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837.16870150253953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852.26256670475254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684.27676886382676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635.37281185990253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639.18209164426128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167.05280383613206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175.35183600514989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179.27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453.15625072582014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394.3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394.3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19.657785214241716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19.593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19.593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15.67583744337159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16.323884210491279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16.3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26.734091644261298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27.804091644261298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27.804091644261298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45.370071368401547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47.944576202201667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54.338000000000001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104.1688889449775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110.33822648415094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90.020416666666677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18.408362115294118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43.513086956284482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68.722058393824668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1.82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9.7200000000000006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9.7200000000000006</v>
          </cell>
        </row>
        <row r="91">
          <cell r="C91" t="str">
            <v>Sources:  Georgian authorities; and Fund staff estimates.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</row>
        <row r="92">
          <cell r="C92" t="str">
            <v>Sources:  Georgian authorities; and Fund staff estimates.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</row>
        <row r="93">
          <cell r="C93" t="str">
            <v>1/  Under a preliminary agreement reached in February 1995, all of Georgia's obligations to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</row>
        <row r="97">
          <cell r="C97" t="str">
            <v>reached in March 1996.</v>
          </cell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A5B69-8AA4-480B-B33F-DE0DFDC8716C}">
  <dimension ref="A1:J181"/>
  <sheetViews>
    <sheetView tabSelected="1" topLeftCell="B1" zoomScale="130" zoomScaleNormal="130" workbookViewId="0">
      <pane xSplit="4" ySplit="4" topLeftCell="F5" activePane="bottomRight" state="frozen"/>
      <selection activeCell="B1" sqref="B1"/>
      <selection pane="topRight" activeCell="D1" sqref="D1"/>
      <selection pane="bottomLeft" activeCell="B5" sqref="B5"/>
      <selection pane="bottomRight" activeCell="N15" sqref="N15"/>
    </sheetView>
  </sheetViews>
  <sheetFormatPr defaultColWidth="8.85546875" defaultRowHeight="12.75"/>
  <cols>
    <col min="1" max="3" width="0" style="1" hidden="1" customWidth="1"/>
    <col min="4" max="4" width="6.28515625" style="42" customWidth="1"/>
    <col min="5" max="5" width="56.42578125" style="1" customWidth="1"/>
    <col min="6" max="6" width="11.140625" style="1" customWidth="1"/>
    <col min="7" max="7" width="11.28515625" style="1" customWidth="1"/>
    <col min="8" max="8" width="10.7109375" style="1" customWidth="1"/>
    <col min="9" max="9" width="11.42578125" style="1" customWidth="1"/>
    <col min="10" max="10" width="11.7109375" style="1" customWidth="1"/>
    <col min="11" max="16384" width="8.85546875" style="1"/>
  </cols>
  <sheetData>
    <row r="1" spans="1:10" ht="15" customHeight="1">
      <c r="D1" s="2" t="s">
        <v>161</v>
      </c>
      <c r="F1" s="3"/>
      <c r="G1" s="4"/>
      <c r="H1" s="3"/>
      <c r="I1" s="3"/>
      <c r="J1" s="3"/>
    </row>
    <row r="2" spans="1:10" s="5" customFormat="1" ht="13.5" thickBot="1">
      <c r="D2" s="6"/>
      <c r="F2" s="7" t="s">
        <v>0</v>
      </c>
      <c r="G2" s="7"/>
      <c r="H2" s="7"/>
      <c r="I2" s="7"/>
      <c r="J2" s="7"/>
    </row>
    <row r="3" spans="1:10" ht="12.75" customHeight="1" thickTop="1">
      <c r="D3" s="43" t="s">
        <v>1</v>
      </c>
      <c r="E3" s="44" t="s">
        <v>2</v>
      </c>
      <c r="F3" s="44" t="s">
        <v>3</v>
      </c>
      <c r="G3" s="45" t="s">
        <v>4</v>
      </c>
      <c r="H3" s="45"/>
      <c r="I3" s="45"/>
      <c r="J3" s="46" t="s">
        <v>5</v>
      </c>
    </row>
    <row r="4" spans="1:10" ht="30.75" customHeight="1">
      <c r="A4" s="1" t="s">
        <v>6</v>
      </c>
      <c r="D4" s="47"/>
      <c r="E4" s="8"/>
      <c r="F4" s="8"/>
      <c r="G4" s="9" t="s">
        <v>7</v>
      </c>
      <c r="H4" s="48" t="s">
        <v>8</v>
      </c>
      <c r="I4" s="10" t="s">
        <v>9</v>
      </c>
      <c r="J4" s="49"/>
    </row>
    <row r="5" spans="1:10">
      <c r="A5" s="1" t="s">
        <v>10</v>
      </c>
      <c r="D5" s="50">
        <v>1</v>
      </c>
      <c r="E5" s="11" t="s">
        <v>11</v>
      </c>
      <c r="F5" s="12">
        <f>'[32]Tavanet 2026-2029'!P5</f>
        <v>349720</v>
      </c>
      <c r="G5" s="12">
        <f>'[32]Tavanet 2026-2029'!Q5</f>
        <v>170000</v>
      </c>
      <c r="H5" s="12">
        <f>'[32]Tavanet 2026-2029'!R5</f>
        <v>0</v>
      </c>
      <c r="I5" s="12">
        <f t="shared" ref="I5" si="0">I6</f>
        <v>170000</v>
      </c>
      <c r="J5" s="51">
        <f>I5+F5</f>
        <v>519720</v>
      </c>
    </row>
    <row r="6" spans="1:10" s="13" customFormat="1">
      <c r="B6" s="13" t="str">
        <f>CONCATENATE(C6,D6)</f>
        <v>11120</v>
      </c>
      <c r="C6" s="13">
        <v>1</v>
      </c>
      <c r="D6" s="52">
        <v>1120</v>
      </c>
      <c r="E6" s="14" t="s">
        <v>12</v>
      </c>
      <c r="F6" s="15">
        <f>'[32]Tavanet 2026-2029'!P6</f>
        <v>349720</v>
      </c>
      <c r="G6" s="15">
        <f>'[32]Tavanet 2026-2029'!Q6</f>
        <v>170000</v>
      </c>
      <c r="H6" s="15">
        <f>'[32]Tavanet 2026-2029'!R6</f>
        <v>0</v>
      </c>
      <c r="I6" s="15">
        <f>SUM(G6:H6)</f>
        <v>170000</v>
      </c>
      <c r="J6" s="53">
        <f>F6+I6</f>
        <v>519720</v>
      </c>
    </row>
    <row r="7" spans="1:10">
      <c r="A7" s="1" t="s">
        <v>10</v>
      </c>
      <c r="B7" s="13" t="str">
        <f t="shared" ref="B7:B75" si="1">CONCATENATE(C7,D7)</f>
        <v>2</v>
      </c>
      <c r="D7" s="50">
        <v>2</v>
      </c>
      <c r="E7" s="11" t="s">
        <v>13</v>
      </c>
      <c r="F7" s="12">
        <f>'[32]Tavanet 2026-2029'!P7</f>
        <v>1915010</v>
      </c>
      <c r="G7" s="12">
        <f>'[32]Tavanet 2026-2029'!Q7</f>
        <v>65000</v>
      </c>
      <c r="H7" s="12">
        <f>'[32]Tavanet 2026-2029'!R7</f>
        <v>0</v>
      </c>
      <c r="I7" s="12">
        <f t="shared" ref="I7" si="2">SUM(I8:I9)</f>
        <v>65000</v>
      </c>
      <c r="J7" s="51">
        <f>I7+F7</f>
        <v>1980010</v>
      </c>
    </row>
    <row r="8" spans="1:10" s="13" customFormat="1">
      <c r="B8" s="13" t="str">
        <f t="shared" si="1"/>
        <v>21110</v>
      </c>
      <c r="C8" s="13">
        <v>2</v>
      </c>
      <c r="D8" s="52">
        <v>1110</v>
      </c>
      <c r="E8" s="14" t="s">
        <v>14</v>
      </c>
      <c r="F8" s="15">
        <f>'[32]Tavanet 2026-2029'!P8</f>
        <v>763420</v>
      </c>
      <c r="G8" s="15">
        <f>'[32]Tavanet 2026-2029'!Q8</f>
        <v>65000</v>
      </c>
      <c r="H8" s="15">
        <f>'[32]Tavanet 2026-2029'!R8</f>
        <v>0</v>
      </c>
      <c r="I8" s="15">
        <f>SUM(G8:H8)</f>
        <v>65000</v>
      </c>
      <c r="J8" s="53">
        <f>F8+I8</f>
        <v>828420</v>
      </c>
    </row>
    <row r="9" spans="1:10">
      <c r="A9" s="1" t="s">
        <v>10</v>
      </c>
      <c r="B9" s="13" t="str">
        <f t="shared" si="1"/>
        <v>21120</v>
      </c>
      <c r="C9" s="1">
        <v>2</v>
      </c>
      <c r="D9" s="54">
        <v>1120</v>
      </c>
      <c r="E9" s="26" t="s">
        <v>15</v>
      </c>
      <c r="F9" s="16">
        <f>'[32]Tavanet 2026-2029'!P9</f>
        <v>1151590</v>
      </c>
      <c r="G9" s="16">
        <f>'[32]Tavanet 2026-2029'!Q9</f>
        <v>0</v>
      </c>
      <c r="H9" s="16">
        <f>'[32]Tavanet 2026-2029'!R9</f>
        <v>0</v>
      </c>
      <c r="I9" s="16">
        <f t="shared" ref="I9" si="3">SUM(G9:H9)</f>
        <v>0</v>
      </c>
      <c r="J9" s="55">
        <f>F9+I9</f>
        <v>1151590</v>
      </c>
    </row>
    <row r="10" spans="1:10">
      <c r="B10" s="13" t="str">
        <f t="shared" si="1"/>
        <v>3</v>
      </c>
      <c r="D10" s="50">
        <v>3</v>
      </c>
      <c r="E10" s="11" t="s">
        <v>16</v>
      </c>
      <c r="F10" s="12">
        <f>'[32]Tavanet 2026-2029'!P10</f>
        <v>812578</v>
      </c>
      <c r="G10" s="12">
        <f>'[32]Tavanet 2026-2029'!Q10</f>
        <v>30000</v>
      </c>
      <c r="H10" s="12">
        <f>'[32]Tavanet 2026-2029'!R10</f>
        <v>0</v>
      </c>
      <c r="I10" s="12">
        <f t="shared" ref="I10" si="4">I11</f>
        <v>30000</v>
      </c>
      <c r="J10" s="51">
        <f>I10+F10</f>
        <v>842578</v>
      </c>
    </row>
    <row r="11" spans="1:10">
      <c r="B11" s="13" t="str">
        <f t="shared" si="1"/>
        <v>31110</v>
      </c>
      <c r="C11" s="1">
        <v>3</v>
      </c>
      <c r="D11" s="56">
        <v>1110</v>
      </c>
      <c r="E11" s="17" t="s">
        <v>14</v>
      </c>
      <c r="F11" s="18">
        <f>'[32]Tavanet 2026-2029'!P11</f>
        <v>812578</v>
      </c>
      <c r="G11" s="18">
        <f>'[32]Tavanet 2026-2029'!Q11</f>
        <v>30000</v>
      </c>
      <c r="H11" s="18">
        <f>'[32]Tavanet 2026-2029'!R11</f>
        <v>0</v>
      </c>
      <c r="I11" s="18">
        <f>SUM(G11:H11)</f>
        <v>30000</v>
      </c>
      <c r="J11" s="57">
        <f>F11+I11</f>
        <v>842578</v>
      </c>
    </row>
    <row r="12" spans="1:10">
      <c r="B12" s="13" t="str">
        <f t="shared" si="1"/>
        <v>4</v>
      </c>
      <c r="D12" s="58">
        <v>4</v>
      </c>
      <c r="E12" s="19" t="s">
        <v>17</v>
      </c>
      <c r="F12" s="12">
        <f>'[32]Tavanet 2026-2029'!P12</f>
        <v>38386852</v>
      </c>
      <c r="G12" s="12">
        <f>'[32]Tavanet 2026-2029'!Q12</f>
        <v>1470617</v>
      </c>
      <c r="H12" s="12">
        <f>'[32]Tavanet 2026-2029'!R12</f>
        <v>533000</v>
      </c>
      <c r="I12" s="12">
        <f t="shared" ref="I12" si="5">SUM(I13:I21)</f>
        <v>2003617</v>
      </c>
      <c r="J12" s="51">
        <f>I12+F12</f>
        <v>40390469</v>
      </c>
    </row>
    <row r="13" spans="1:10">
      <c r="B13" s="13" t="str">
        <f t="shared" si="1"/>
        <v>51110</v>
      </c>
      <c r="C13" s="1">
        <v>5</v>
      </c>
      <c r="D13" s="59">
        <v>1110</v>
      </c>
      <c r="E13" s="20" t="s">
        <v>14</v>
      </c>
      <c r="F13" s="21">
        <f>'[32]Tavanet 2026-2029'!P13</f>
        <v>537282</v>
      </c>
      <c r="G13" s="21">
        <f>'[32]Tavanet 2026-2029'!Q13</f>
        <v>20000</v>
      </c>
      <c r="H13" s="21">
        <f>'[32]Tavanet 2026-2029'!R13</f>
        <v>0</v>
      </c>
      <c r="I13" s="21">
        <f t="shared" ref="I13:I15" si="6">SUM(G13:H13)</f>
        <v>20000</v>
      </c>
      <c r="J13" s="60">
        <f>F13+I13</f>
        <v>557282</v>
      </c>
    </row>
    <row r="14" spans="1:10">
      <c r="B14" s="13" t="str">
        <f t="shared" si="1"/>
        <v>51150</v>
      </c>
      <c r="C14" s="1">
        <v>5</v>
      </c>
      <c r="D14" s="59">
        <v>1150</v>
      </c>
      <c r="E14" s="20" t="s">
        <v>18</v>
      </c>
      <c r="F14" s="21">
        <f>'[32]Tavanet 2026-2029'!P14</f>
        <v>563524</v>
      </c>
      <c r="G14" s="21">
        <f>'[32]Tavanet 2026-2029'!Q14</f>
        <v>0</v>
      </c>
      <c r="H14" s="21">
        <f>'[32]Tavanet 2026-2029'!R14</f>
        <v>0</v>
      </c>
      <c r="I14" s="21">
        <f t="shared" si="6"/>
        <v>0</v>
      </c>
      <c r="J14" s="60">
        <f>F14+I14</f>
        <v>563524</v>
      </c>
    </row>
    <row r="15" spans="1:10">
      <c r="B15" s="13" t="str">
        <f t="shared" si="1"/>
        <v>54130</v>
      </c>
      <c r="C15" s="1">
        <v>5</v>
      </c>
      <c r="D15" s="59">
        <v>4130</v>
      </c>
      <c r="E15" s="20" t="s">
        <v>19</v>
      </c>
      <c r="F15" s="21">
        <f>'[32]Tavanet 2026-2029'!P15</f>
        <v>487060</v>
      </c>
      <c r="G15" s="22">
        <f>'[32]Tavanet 2026-2029'!Q15</f>
        <v>30170</v>
      </c>
      <c r="H15" s="21">
        <f>'[32]Tavanet 2026-2029'!R15</f>
        <v>3000</v>
      </c>
      <c r="I15" s="21">
        <f t="shared" si="6"/>
        <v>33170</v>
      </c>
      <c r="J15" s="60">
        <f>F15+I15</f>
        <v>520230</v>
      </c>
    </row>
    <row r="16" spans="1:10">
      <c r="A16" s="1" t="s">
        <v>10</v>
      </c>
      <c r="B16" s="13" t="str">
        <f t="shared" si="1"/>
        <v>54160</v>
      </c>
      <c r="C16" s="1">
        <v>5</v>
      </c>
      <c r="D16" s="59">
        <v>4160</v>
      </c>
      <c r="E16" s="20" t="s">
        <v>20</v>
      </c>
      <c r="F16" s="21">
        <f>'[32]Tavanet 2026-2029'!P16</f>
        <v>425501</v>
      </c>
      <c r="G16" s="21">
        <f>'[32]Tavanet 2026-2029'!Q16</f>
        <v>12000</v>
      </c>
      <c r="H16" s="21">
        <f>'[32]Tavanet 2026-2029'!R16</f>
        <v>0</v>
      </c>
      <c r="I16" s="21">
        <f>SUM(G16:H16)</f>
        <v>12000</v>
      </c>
      <c r="J16" s="60">
        <f>F16+I16</f>
        <v>437501</v>
      </c>
    </row>
    <row r="17" spans="1:10">
      <c r="B17" s="13" t="str">
        <f t="shared" si="1"/>
        <v>510220</v>
      </c>
      <c r="C17" s="1">
        <v>5</v>
      </c>
      <c r="D17" s="59">
        <v>10220</v>
      </c>
      <c r="E17" s="20" t="s">
        <v>21</v>
      </c>
      <c r="F17" s="21">
        <f>'[32]Tavanet 2026-2029'!P17</f>
        <v>27875717</v>
      </c>
      <c r="G17" s="21">
        <f>'[32]Tavanet 2026-2029'!Q17</f>
        <v>0</v>
      </c>
      <c r="H17" s="21">
        <f>'[32]Tavanet 2026-2029'!R17</f>
        <v>0</v>
      </c>
      <c r="I17" s="21">
        <f t="shared" ref="I17:I20" si="7">SUM(G17:H17)</f>
        <v>0</v>
      </c>
      <c r="J17" s="60">
        <f t="shared" ref="J17:J21" si="8">F17+I17</f>
        <v>27875717</v>
      </c>
    </row>
    <row r="18" spans="1:10">
      <c r="B18" s="13" t="str">
        <f t="shared" si="1"/>
        <v>510550</v>
      </c>
      <c r="C18" s="1">
        <v>5</v>
      </c>
      <c r="D18" s="59">
        <v>10550</v>
      </c>
      <c r="E18" s="20" t="s">
        <v>22</v>
      </c>
      <c r="F18" s="21">
        <f>'[32]Tavanet 2026-2029'!P18</f>
        <v>3698711</v>
      </c>
      <c r="G18" s="21">
        <f>'[32]Tavanet 2026-2029'!Q18</f>
        <v>128000</v>
      </c>
      <c r="H18" s="21">
        <f>'[32]Tavanet 2026-2029'!R18</f>
        <v>50000</v>
      </c>
      <c r="I18" s="21">
        <f t="shared" si="7"/>
        <v>178000</v>
      </c>
      <c r="J18" s="60">
        <f t="shared" si="8"/>
        <v>3876711</v>
      </c>
    </row>
    <row r="19" spans="1:10">
      <c r="B19" s="13"/>
      <c r="D19" s="59">
        <v>4170</v>
      </c>
      <c r="E19" s="20" t="s">
        <v>23</v>
      </c>
      <c r="F19" s="21">
        <f>'[32]Tavanet 2026-2029'!P19</f>
        <v>295929</v>
      </c>
      <c r="G19" s="21">
        <f>'[32]Tavanet 2026-2029'!Q19</f>
        <v>2000</v>
      </c>
      <c r="H19" s="21">
        <f>'[32]Tavanet 2026-2029'!R19</f>
        <v>0</v>
      </c>
      <c r="I19" s="21">
        <f t="shared" si="7"/>
        <v>2000</v>
      </c>
      <c r="J19" s="60">
        <f t="shared" si="8"/>
        <v>297929</v>
      </c>
    </row>
    <row r="20" spans="1:10">
      <c r="B20" s="13"/>
      <c r="D20" s="59">
        <v>9240</v>
      </c>
      <c r="E20" s="20" t="s">
        <v>24</v>
      </c>
      <c r="F20" s="21">
        <f>'[32]Tavanet 2026-2029'!P20</f>
        <v>3758128</v>
      </c>
      <c r="G20" s="21">
        <f>'[32]Tavanet 2026-2029'!Q20</f>
        <v>778447</v>
      </c>
      <c r="H20" s="21">
        <f>'[32]Tavanet 2026-2029'!R20</f>
        <v>480000</v>
      </c>
      <c r="I20" s="21">
        <f t="shared" si="7"/>
        <v>1258447</v>
      </c>
      <c r="J20" s="60">
        <f t="shared" si="8"/>
        <v>5016575</v>
      </c>
    </row>
    <row r="21" spans="1:10">
      <c r="B21" s="13" t="str">
        <f t="shared" si="1"/>
        <v>56190</v>
      </c>
      <c r="C21" s="1">
        <v>5</v>
      </c>
      <c r="D21" s="59">
        <v>6190</v>
      </c>
      <c r="E21" s="20" t="s">
        <v>25</v>
      </c>
      <c r="F21" s="21">
        <f>'[32]Tavanet 2026-2029'!P21</f>
        <v>745000</v>
      </c>
      <c r="G21" s="21">
        <f>'[32]Tavanet 2026-2029'!Q21</f>
        <v>500000</v>
      </c>
      <c r="H21" s="21">
        <f>'[32]Tavanet 2026-2029'!R21</f>
        <v>0</v>
      </c>
      <c r="I21" s="21">
        <f>SUM(G21:H21)</f>
        <v>500000</v>
      </c>
      <c r="J21" s="60">
        <f t="shared" si="8"/>
        <v>1245000</v>
      </c>
    </row>
    <row r="22" spans="1:10">
      <c r="B22" s="13" t="str">
        <f t="shared" si="1"/>
        <v>5</v>
      </c>
      <c r="D22" s="50">
        <v>5</v>
      </c>
      <c r="E22" s="19" t="s">
        <v>26</v>
      </c>
      <c r="F22" s="12">
        <f>'[32]Tavanet 2026-2029'!P22</f>
        <v>11337995</v>
      </c>
      <c r="G22" s="12">
        <f>'[32]Tavanet 2026-2029'!Q22</f>
        <v>4803572</v>
      </c>
      <c r="H22" s="12">
        <f>'[32]Tavanet 2026-2029'!R22</f>
        <v>3186831</v>
      </c>
      <c r="I22" s="12">
        <f t="shared" ref="I22" si="9">SUM(I23:I29)</f>
        <v>7990403</v>
      </c>
      <c r="J22" s="51">
        <f>I22+F22</f>
        <v>19328398</v>
      </c>
    </row>
    <row r="23" spans="1:10">
      <c r="B23" s="13" t="str">
        <f t="shared" si="1"/>
        <v>51110</v>
      </c>
      <c r="C23" s="1">
        <v>5</v>
      </c>
      <c r="D23" s="59">
        <v>1110</v>
      </c>
      <c r="E23" s="20" t="s">
        <v>14</v>
      </c>
      <c r="F23" s="21">
        <f>'[32]Tavanet 2026-2029'!P23</f>
        <v>597546</v>
      </c>
      <c r="G23" s="21">
        <f>'[32]Tavanet 2026-2029'!Q23</f>
        <v>4000</v>
      </c>
      <c r="H23" s="21">
        <f>'[32]Tavanet 2026-2029'!R23</f>
        <v>0</v>
      </c>
      <c r="I23" s="21">
        <f t="shared" ref="I23:I28" si="10">SUM(G23:H23)</f>
        <v>4000</v>
      </c>
      <c r="J23" s="60">
        <f>F23+I23</f>
        <v>601546</v>
      </c>
    </row>
    <row r="24" spans="1:10">
      <c r="B24" s="13" t="str">
        <f t="shared" si="1"/>
        <v>54220</v>
      </c>
      <c r="C24" s="1">
        <v>5</v>
      </c>
      <c r="D24" s="59">
        <v>4220</v>
      </c>
      <c r="E24" s="20" t="s">
        <v>27</v>
      </c>
      <c r="F24" s="21">
        <f>'[32]Tavanet 2026-2029'!P24</f>
        <v>2463237</v>
      </c>
      <c r="G24" s="21">
        <f>'[32]Tavanet 2026-2029'!Q24</f>
        <v>383209</v>
      </c>
      <c r="H24" s="21">
        <f>'[32]Tavanet 2026-2029'!R24</f>
        <v>90000</v>
      </c>
      <c r="I24" s="21">
        <f t="shared" si="10"/>
        <v>473209</v>
      </c>
      <c r="J24" s="60">
        <f>F24+I24</f>
        <v>2936446</v>
      </c>
    </row>
    <row r="25" spans="1:10">
      <c r="B25" s="13" t="str">
        <f t="shared" si="1"/>
        <v>54240</v>
      </c>
      <c r="C25" s="1">
        <v>5</v>
      </c>
      <c r="D25" s="59">
        <v>4240</v>
      </c>
      <c r="E25" s="20" t="s">
        <v>28</v>
      </c>
      <c r="F25" s="21">
        <f>'[32]Tavanet 2026-2029'!P25</f>
        <v>1130059</v>
      </c>
      <c r="G25" s="22">
        <f>'[32]Tavanet 2026-2029'!Q25</f>
        <v>3039500</v>
      </c>
      <c r="H25" s="21">
        <f>'[32]Tavanet 2026-2029'!R25</f>
        <v>0</v>
      </c>
      <c r="I25" s="21">
        <f t="shared" si="10"/>
        <v>3039500</v>
      </c>
      <c r="J25" s="60">
        <f>F25+I25</f>
        <v>4169559</v>
      </c>
    </row>
    <row r="26" spans="1:10">
      <c r="A26" s="1" t="s">
        <v>10</v>
      </c>
      <c r="B26" s="13" t="str">
        <f t="shared" si="1"/>
        <v>54250</v>
      </c>
      <c r="C26" s="1">
        <v>5</v>
      </c>
      <c r="D26" s="59">
        <v>4250</v>
      </c>
      <c r="E26" s="20" t="s">
        <v>29</v>
      </c>
      <c r="F26" s="21">
        <f>'[32]Tavanet 2026-2029'!P26</f>
        <v>6089877</v>
      </c>
      <c r="G26" s="21">
        <f>'[32]Tavanet 2026-2029'!Q26</f>
        <v>1206863</v>
      </c>
      <c r="H26" s="21">
        <f>'[32]Tavanet 2026-2029'!R26</f>
        <v>2517408</v>
      </c>
      <c r="I26" s="21">
        <f>SUM(G26:H26)</f>
        <v>3724271</v>
      </c>
      <c r="J26" s="60">
        <f>F26+I26</f>
        <v>9814148</v>
      </c>
    </row>
    <row r="27" spans="1:10">
      <c r="B27" s="13" t="str">
        <f t="shared" si="1"/>
        <v>54860</v>
      </c>
      <c r="C27" s="1">
        <v>5</v>
      </c>
      <c r="D27" s="59">
        <v>4860</v>
      </c>
      <c r="E27" s="20" t="s">
        <v>30</v>
      </c>
      <c r="F27" s="21">
        <f>'[32]Tavanet 2026-2029'!P27</f>
        <v>783857</v>
      </c>
      <c r="G27" s="21">
        <f>'[32]Tavanet 2026-2029'!Q27</f>
        <v>20000</v>
      </c>
      <c r="H27" s="21">
        <f>'[32]Tavanet 2026-2029'!R27</f>
        <v>0</v>
      </c>
      <c r="I27" s="21">
        <f t="shared" si="10"/>
        <v>20000</v>
      </c>
      <c r="J27" s="60">
        <f t="shared" ref="J27:J29" si="11">F27+I27</f>
        <v>803857</v>
      </c>
    </row>
    <row r="28" spans="1:10">
      <c r="B28" s="13" t="str">
        <f t="shared" si="1"/>
        <v>55470</v>
      </c>
      <c r="C28" s="1">
        <v>5</v>
      </c>
      <c r="D28" s="59">
        <v>5470</v>
      </c>
      <c r="E28" s="20" t="s">
        <v>31</v>
      </c>
      <c r="F28" s="21">
        <f>'[32]Tavanet 2026-2029'!P28</f>
        <v>25000</v>
      </c>
      <c r="G28" s="21">
        <f>'[32]Tavanet 2026-2029'!Q28</f>
        <v>0</v>
      </c>
      <c r="H28" s="21">
        <f>'[32]Tavanet 2026-2029'!R28</f>
        <v>0</v>
      </c>
      <c r="I28" s="21">
        <f t="shared" si="10"/>
        <v>0</v>
      </c>
      <c r="J28" s="60">
        <f t="shared" si="11"/>
        <v>25000</v>
      </c>
    </row>
    <row r="29" spans="1:10">
      <c r="B29" s="13" t="str">
        <f t="shared" si="1"/>
        <v>54230</v>
      </c>
      <c r="C29" s="1">
        <v>5</v>
      </c>
      <c r="D29" s="59">
        <v>4230</v>
      </c>
      <c r="E29" s="20" t="s">
        <v>32</v>
      </c>
      <c r="F29" s="21">
        <f>'[32]Tavanet 2026-2029'!P29</f>
        <v>248419</v>
      </c>
      <c r="G29" s="21">
        <f>'[32]Tavanet 2026-2029'!Q29</f>
        <v>150000</v>
      </c>
      <c r="H29" s="21">
        <f>'[32]Tavanet 2026-2029'!R29</f>
        <v>579423</v>
      </c>
      <c r="I29" s="21">
        <f>SUM(G29:H29)</f>
        <v>729423</v>
      </c>
      <c r="J29" s="60">
        <f t="shared" si="11"/>
        <v>977842</v>
      </c>
    </row>
    <row r="30" spans="1:10" ht="12.75" customHeight="1">
      <c r="B30" s="13" t="str">
        <f t="shared" si="1"/>
        <v>6</v>
      </c>
      <c r="D30" s="50">
        <v>6</v>
      </c>
      <c r="E30" s="23" t="s">
        <v>33</v>
      </c>
      <c r="F30" s="12">
        <f>'[32]Tavanet 2026-2029'!P30</f>
        <v>7441530</v>
      </c>
      <c r="G30" s="12">
        <f>'[32]Tavanet 2026-2029'!Q30</f>
        <v>49772188.999584004</v>
      </c>
      <c r="H30" s="12">
        <f>'[32]Tavanet 2026-2029'!R30</f>
        <v>17525507</v>
      </c>
      <c r="I30" s="12">
        <f t="shared" ref="I30" si="12">SUM(I31:I41)</f>
        <v>67297695.999584004</v>
      </c>
      <c r="J30" s="51">
        <f>I30+F30</f>
        <v>74739225.999584004</v>
      </c>
    </row>
    <row r="31" spans="1:10">
      <c r="B31" s="13" t="str">
        <f t="shared" si="1"/>
        <v>61110</v>
      </c>
      <c r="C31" s="1">
        <v>6</v>
      </c>
      <c r="D31" s="59">
        <v>1110</v>
      </c>
      <c r="E31" s="20" t="s">
        <v>14</v>
      </c>
      <c r="F31" s="21">
        <f>'[32]Tavanet 2026-2029'!P31</f>
        <v>760521</v>
      </c>
      <c r="G31" s="21">
        <f>'[32]Tavanet 2026-2029'!Q31</f>
        <v>13000</v>
      </c>
      <c r="H31" s="21">
        <f>'[32]Tavanet 2026-2029'!R31</f>
        <v>0</v>
      </c>
      <c r="I31" s="21">
        <f t="shared" ref="I31:I34" si="13">SUM(G31:H31)</f>
        <v>13000</v>
      </c>
      <c r="J31" s="60">
        <f t="shared" ref="J31:J57" si="14">F31+I31</f>
        <v>773521</v>
      </c>
    </row>
    <row r="32" spans="1:10">
      <c r="B32" s="13" t="str">
        <f t="shared" si="1"/>
        <v>64520</v>
      </c>
      <c r="C32" s="1">
        <v>6</v>
      </c>
      <c r="D32" s="59">
        <v>4520</v>
      </c>
      <c r="E32" s="20" t="s">
        <v>34</v>
      </c>
      <c r="F32" s="21">
        <f>'[32]Tavanet 2026-2029'!P32</f>
        <v>4434018</v>
      </c>
      <c r="G32" s="21">
        <f>'[32]Tavanet 2026-2029'!Q32</f>
        <v>29295335.999584001</v>
      </c>
      <c r="H32" s="21">
        <f>'[32]Tavanet 2026-2029'!R32</f>
        <v>4493323</v>
      </c>
      <c r="I32" s="21">
        <f t="shared" si="13"/>
        <v>33788658.999584004</v>
      </c>
      <c r="J32" s="60">
        <f t="shared" si="14"/>
        <v>38222676.999584004</v>
      </c>
    </row>
    <row r="33" spans="1:10" ht="12.75" customHeight="1">
      <c r="A33" s="1" t="s">
        <v>10</v>
      </c>
      <c r="B33" s="13" t="str">
        <f t="shared" si="1"/>
        <v>64540</v>
      </c>
      <c r="C33" s="1">
        <v>6</v>
      </c>
      <c r="D33" s="59">
        <v>4540</v>
      </c>
      <c r="E33" s="20" t="s">
        <v>35</v>
      </c>
      <c r="F33" s="21">
        <f>'[32]Tavanet 2026-2029'!P33</f>
        <v>188440</v>
      </c>
      <c r="G33" s="21">
        <f>'[32]Tavanet 2026-2029'!Q33</f>
        <v>8000000</v>
      </c>
      <c r="H33" s="21">
        <f>'[32]Tavanet 2026-2029'!R33</f>
        <v>10000</v>
      </c>
      <c r="I33" s="21">
        <f t="shared" si="13"/>
        <v>8010000</v>
      </c>
      <c r="J33" s="60">
        <f t="shared" si="14"/>
        <v>8198440</v>
      </c>
    </row>
    <row r="34" spans="1:10">
      <c r="B34" s="13" t="str">
        <f t="shared" si="1"/>
        <v>64550</v>
      </c>
      <c r="C34" s="1">
        <v>6</v>
      </c>
      <c r="D34" s="59">
        <v>4550</v>
      </c>
      <c r="E34" s="20" t="s">
        <v>36</v>
      </c>
      <c r="F34" s="21">
        <f>'[32]Tavanet 2026-2029'!P34</f>
        <v>538836</v>
      </c>
      <c r="G34" s="21">
        <f>'[32]Tavanet 2026-2029'!Q34</f>
        <v>2814247</v>
      </c>
      <c r="H34" s="21">
        <f>'[32]Tavanet 2026-2029'!R34</f>
        <v>7092202</v>
      </c>
      <c r="I34" s="21">
        <f t="shared" si="13"/>
        <v>9906449</v>
      </c>
      <c r="J34" s="60">
        <f t="shared" si="14"/>
        <v>10445285</v>
      </c>
    </row>
    <row r="35" spans="1:10">
      <c r="B35" s="13" t="str">
        <f t="shared" si="1"/>
        <v>64560</v>
      </c>
      <c r="C35" s="1">
        <v>6</v>
      </c>
      <c r="D35" s="59">
        <v>4560</v>
      </c>
      <c r="E35" s="20" t="s">
        <v>37</v>
      </c>
      <c r="F35" s="21">
        <f>'[32]Tavanet 2026-2029'!P35</f>
        <v>26782</v>
      </c>
      <c r="G35" s="21">
        <f>'[32]Tavanet 2026-2029'!Q35</f>
        <v>2000</v>
      </c>
      <c r="H35" s="21">
        <f>'[32]Tavanet 2026-2029'!R35</f>
        <v>0</v>
      </c>
      <c r="I35" s="21">
        <f>SUM(G35:H35)</f>
        <v>2000</v>
      </c>
      <c r="J35" s="60">
        <f t="shared" si="14"/>
        <v>28782</v>
      </c>
    </row>
    <row r="36" spans="1:10">
      <c r="B36" s="13" t="str">
        <f t="shared" si="1"/>
        <v>64610</v>
      </c>
      <c r="C36" s="1">
        <v>6</v>
      </c>
      <c r="D36" s="59">
        <v>4610</v>
      </c>
      <c r="E36" s="20" t="s">
        <v>38</v>
      </c>
      <c r="F36" s="21">
        <f>'[32]Tavanet 2026-2029'!P36</f>
        <v>0</v>
      </c>
      <c r="G36" s="21">
        <f>'[32]Tavanet 2026-2029'!Q36</f>
        <v>10000</v>
      </c>
      <c r="H36" s="21">
        <f>'[32]Tavanet 2026-2029'!R36</f>
        <v>20000</v>
      </c>
      <c r="I36" s="21">
        <f>SUM(G36:H36)</f>
        <v>30000</v>
      </c>
      <c r="J36" s="60">
        <f t="shared" si="14"/>
        <v>30000</v>
      </c>
    </row>
    <row r="37" spans="1:10">
      <c r="B37" s="13" t="str">
        <f t="shared" si="1"/>
        <v>66370</v>
      </c>
      <c r="C37" s="1">
        <v>6</v>
      </c>
      <c r="D37" s="59">
        <v>6370</v>
      </c>
      <c r="E37" s="20" t="s">
        <v>39</v>
      </c>
      <c r="F37" s="21">
        <f>'[32]Tavanet 2026-2029'!P37</f>
        <v>501145</v>
      </c>
      <c r="G37" s="21">
        <f>'[32]Tavanet 2026-2029'!Q37</f>
        <v>9011102</v>
      </c>
      <c r="H37" s="21">
        <f>'[32]Tavanet 2026-2029'!R37</f>
        <v>2900914</v>
      </c>
      <c r="I37" s="21">
        <f t="shared" ref="I37:I38" si="15">SUM(G37:H37)</f>
        <v>11912016</v>
      </c>
      <c r="J37" s="60">
        <f t="shared" si="14"/>
        <v>12413161</v>
      </c>
    </row>
    <row r="38" spans="1:10">
      <c r="B38" s="13" t="str">
        <f t="shared" si="1"/>
        <v>64320</v>
      </c>
      <c r="C38" s="1">
        <v>6</v>
      </c>
      <c r="D38" s="59">
        <v>4320</v>
      </c>
      <c r="E38" s="20" t="s">
        <v>40</v>
      </c>
      <c r="F38" s="21">
        <f>'[32]Tavanet 2026-2029'!P38</f>
        <v>124244</v>
      </c>
      <c r="G38" s="21">
        <f>'[32]Tavanet 2026-2029'!Q38</f>
        <v>441503.99999999994</v>
      </c>
      <c r="H38" s="21">
        <f>'[32]Tavanet 2026-2029'!R38</f>
        <v>3000000</v>
      </c>
      <c r="I38" s="21">
        <f t="shared" si="15"/>
        <v>3441504</v>
      </c>
      <c r="J38" s="60">
        <f t="shared" si="14"/>
        <v>3565748</v>
      </c>
    </row>
    <row r="39" spans="1:10">
      <c r="B39" s="13" t="str">
        <f t="shared" si="1"/>
        <v>64430</v>
      </c>
      <c r="C39" s="1">
        <v>6</v>
      </c>
      <c r="D39" s="59">
        <v>4430</v>
      </c>
      <c r="E39" s="20" t="s">
        <v>41</v>
      </c>
      <c r="F39" s="21">
        <f>'[32]Tavanet 2026-2029'!P39</f>
        <v>367375</v>
      </c>
      <c r="G39" s="21">
        <f>'[32]Tavanet 2026-2029'!Q39</f>
        <v>97000</v>
      </c>
      <c r="H39" s="21">
        <f>'[32]Tavanet 2026-2029'!R39</f>
        <v>9068</v>
      </c>
      <c r="I39" s="21">
        <f>SUM(G39:H39)</f>
        <v>106068</v>
      </c>
      <c r="J39" s="60">
        <f t="shared" si="14"/>
        <v>473443</v>
      </c>
    </row>
    <row r="40" spans="1:10">
      <c r="B40" s="13" t="str">
        <f t="shared" si="1"/>
        <v>64440</v>
      </c>
      <c r="C40" s="1">
        <v>6</v>
      </c>
      <c r="D40" s="59">
        <v>4440</v>
      </c>
      <c r="E40" s="20" t="s">
        <v>42</v>
      </c>
      <c r="F40" s="21">
        <f>'[32]Tavanet 2026-2029'!P40</f>
        <v>397178</v>
      </c>
      <c r="G40" s="21">
        <f>'[32]Tavanet 2026-2029'!Q40</f>
        <v>78000</v>
      </c>
      <c r="H40" s="21">
        <f>'[32]Tavanet 2026-2029'!R40</f>
        <v>0</v>
      </c>
      <c r="I40" s="21">
        <f t="shared" ref="I40" si="16">SUM(G40:H40)</f>
        <v>78000</v>
      </c>
      <c r="J40" s="60">
        <f t="shared" si="14"/>
        <v>475178</v>
      </c>
    </row>
    <row r="41" spans="1:10">
      <c r="B41" s="13" t="str">
        <f t="shared" si="1"/>
        <v>66180</v>
      </c>
      <c r="C41" s="1">
        <v>6</v>
      </c>
      <c r="D41" s="59">
        <v>6180</v>
      </c>
      <c r="E41" s="20" t="s">
        <v>43</v>
      </c>
      <c r="F41" s="21">
        <f>'[32]Tavanet 2026-2029'!P41</f>
        <v>102991</v>
      </c>
      <c r="G41" s="21">
        <f>'[32]Tavanet 2026-2029'!Q41</f>
        <v>10000</v>
      </c>
      <c r="H41" s="21">
        <f>'[32]Tavanet 2026-2029'!R41</f>
        <v>0</v>
      </c>
      <c r="I41" s="21">
        <f>SUM(G41:H41)</f>
        <v>10000</v>
      </c>
      <c r="J41" s="60">
        <f t="shared" si="14"/>
        <v>112991</v>
      </c>
    </row>
    <row r="42" spans="1:10">
      <c r="B42" s="13" t="str">
        <f t="shared" si="1"/>
        <v>10</v>
      </c>
      <c r="D42" s="50">
        <v>10</v>
      </c>
      <c r="E42" s="23" t="s">
        <v>44</v>
      </c>
      <c r="F42" s="12">
        <f>'[32]Tavanet 2026-2029'!P42</f>
        <v>9752251</v>
      </c>
      <c r="G42" s="12">
        <f>'[32]Tavanet 2026-2029'!Q42</f>
        <v>3638050</v>
      </c>
      <c r="H42" s="12">
        <f>'[32]Tavanet 2026-2029'!R42</f>
        <v>404000</v>
      </c>
      <c r="I42" s="12">
        <f t="shared" ref="I42" si="17">SUM(I43:I48)</f>
        <v>4042050</v>
      </c>
      <c r="J42" s="51">
        <f>F42+I42</f>
        <v>13794301</v>
      </c>
    </row>
    <row r="43" spans="1:10">
      <c r="B43" s="13" t="str">
        <f t="shared" si="1"/>
        <v>101110</v>
      </c>
      <c r="C43" s="1">
        <v>10</v>
      </c>
      <c r="D43" s="59">
        <v>1110</v>
      </c>
      <c r="E43" s="20" t="s">
        <v>14</v>
      </c>
      <c r="F43" s="21">
        <f>'[32]Tavanet 2026-2029'!P43</f>
        <v>1093600</v>
      </c>
      <c r="G43" s="21">
        <f>'[32]Tavanet 2026-2029'!Q43</f>
        <v>179830</v>
      </c>
      <c r="H43" s="21">
        <f>'[32]Tavanet 2026-2029'!R43</f>
        <v>400000</v>
      </c>
      <c r="I43" s="21">
        <f t="shared" ref="I43:I48" si="18">SUM(G43:H43)</f>
        <v>579830</v>
      </c>
      <c r="J43" s="60">
        <f t="shared" si="14"/>
        <v>1673430</v>
      </c>
    </row>
    <row r="44" spans="1:10">
      <c r="B44" s="13" t="str">
        <f t="shared" si="1"/>
        <v>101120</v>
      </c>
      <c r="C44" s="1">
        <v>10</v>
      </c>
      <c r="D44" s="59">
        <v>1120</v>
      </c>
      <c r="E44" s="20" t="s">
        <v>45</v>
      </c>
      <c r="F44" s="21">
        <f>'[32]Tavanet 2026-2029'!P44</f>
        <v>524327</v>
      </c>
      <c r="G44" s="21">
        <f>'[32]Tavanet 2026-2029'!Q44</f>
        <v>0</v>
      </c>
      <c r="H44" s="21">
        <f>'[32]Tavanet 2026-2029'!R44</f>
        <v>0</v>
      </c>
      <c r="I44" s="21">
        <f t="shared" si="18"/>
        <v>0</v>
      </c>
      <c r="J44" s="60">
        <f t="shared" si="14"/>
        <v>524327</v>
      </c>
    </row>
    <row r="45" spans="1:10">
      <c r="B45" s="13" t="str">
        <f t="shared" si="1"/>
        <v>101130</v>
      </c>
      <c r="C45" s="1">
        <v>10</v>
      </c>
      <c r="D45" s="59">
        <v>1130</v>
      </c>
      <c r="E45" s="20" t="s">
        <v>46</v>
      </c>
      <c r="F45" s="21">
        <f>'[32]Tavanet 2026-2029'!P45</f>
        <v>604000</v>
      </c>
      <c r="G45" s="21">
        <f>'[32]Tavanet 2026-2029'!Q45</f>
        <v>3200000</v>
      </c>
      <c r="H45" s="21">
        <f>'[32]Tavanet 2026-2029'!R45</f>
        <v>0</v>
      </c>
      <c r="I45" s="21">
        <f t="shared" si="18"/>
        <v>3200000</v>
      </c>
      <c r="J45" s="60">
        <f t="shared" si="14"/>
        <v>3804000</v>
      </c>
    </row>
    <row r="46" spans="1:10">
      <c r="B46" s="13" t="str">
        <f t="shared" si="1"/>
        <v>101140</v>
      </c>
      <c r="C46" s="1">
        <v>10</v>
      </c>
      <c r="D46" s="59">
        <v>1140</v>
      </c>
      <c r="E46" s="20" t="s">
        <v>47</v>
      </c>
      <c r="F46" s="21">
        <f>'[32]Tavanet 2026-2029'!P46</f>
        <v>2896613</v>
      </c>
      <c r="G46" s="21">
        <f>'[32]Tavanet 2026-2029'!Q46</f>
        <v>133000</v>
      </c>
      <c r="H46" s="21">
        <f>'[32]Tavanet 2026-2029'!R46</f>
        <v>0</v>
      </c>
      <c r="I46" s="21">
        <f t="shared" si="18"/>
        <v>133000</v>
      </c>
      <c r="J46" s="60">
        <f t="shared" si="14"/>
        <v>3029613</v>
      </c>
    </row>
    <row r="47" spans="1:10">
      <c r="A47" s="1" t="s">
        <v>10</v>
      </c>
      <c r="B47" s="13" t="str">
        <f t="shared" si="1"/>
        <v>101150</v>
      </c>
      <c r="C47" s="1">
        <v>10</v>
      </c>
      <c r="D47" s="59">
        <v>1150</v>
      </c>
      <c r="E47" s="24" t="s">
        <v>48</v>
      </c>
      <c r="F47" s="21">
        <f>'[32]Tavanet 2026-2029'!P47</f>
        <v>4426008</v>
      </c>
      <c r="G47" s="21">
        <f>'[32]Tavanet 2026-2029'!Q47</f>
        <v>123220</v>
      </c>
      <c r="H47" s="21">
        <f>'[32]Tavanet 2026-2029'!R47</f>
        <v>4000</v>
      </c>
      <c r="I47" s="21">
        <f t="shared" si="18"/>
        <v>127220</v>
      </c>
      <c r="J47" s="60">
        <f t="shared" si="14"/>
        <v>4553228</v>
      </c>
    </row>
    <row r="48" spans="1:10">
      <c r="B48" s="13" t="str">
        <f t="shared" si="1"/>
        <v>101160</v>
      </c>
      <c r="C48" s="1">
        <v>10</v>
      </c>
      <c r="D48" s="59">
        <v>1160</v>
      </c>
      <c r="E48" s="24" t="s">
        <v>49</v>
      </c>
      <c r="F48" s="21">
        <f>'[32]Tavanet 2026-2029'!P48</f>
        <v>207703</v>
      </c>
      <c r="G48" s="21">
        <f>'[32]Tavanet 2026-2029'!Q48</f>
        <v>2000</v>
      </c>
      <c r="H48" s="21">
        <f>'[32]Tavanet 2026-2029'!R48</f>
        <v>0</v>
      </c>
      <c r="I48" s="21">
        <f t="shared" si="18"/>
        <v>2000</v>
      </c>
      <c r="J48" s="60">
        <f t="shared" si="14"/>
        <v>209703</v>
      </c>
    </row>
    <row r="49" spans="2:10">
      <c r="B49" s="13" t="str">
        <f t="shared" si="1"/>
        <v>11</v>
      </c>
      <c r="D49" s="50">
        <v>11</v>
      </c>
      <c r="E49" s="23" t="s">
        <v>50</v>
      </c>
      <c r="F49" s="12">
        <f>'[32]Tavanet 2026-2029'!P49</f>
        <v>60543265</v>
      </c>
      <c r="G49" s="12">
        <f>'[32]Tavanet 2026-2029'!Q49</f>
        <v>5524000</v>
      </c>
      <c r="H49" s="12">
        <f>'[32]Tavanet 2026-2029'!R49</f>
        <v>750000</v>
      </c>
      <c r="I49" s="12">
        <f t="shared" ref="I49" si="19">SUM(I50:I54)</f>
        <v>6274000</v>
      </c>
      <c r="J49" s="51">
        <f t="shared" si="14"/>
        <v>66817265</v>
      </c>
    </row>
    <row r="50" spans="2:10">
      <c r="B50" s="13" t="str">
        <f t="shared" si="1"/>
        <v>111110</v>
      </c>
      <c r="C50" s="1">
        <v>11</v>
      </c>
      <c r="D50" s="59">
        <v>1110</v>
      </c>
      <c r="E50" s="20" t="s">
        <v>14</v>
      </c>
      <c r="F50" s="21">
        <f>'[32]Tavanet 2026-2029'!P50</f>
        <v>1107400</v>
      </c>
      <c r="G50" s="21">
        <f>'[32]Tavanet 2026-2029'!Q50</f>
        <v>45000</v>
      </c>
      <c r="H50" s="21">
        <f>'[32]Tavanet 2026-2029'!R50</f>
        <v>0</v>
      </c>
      <c r="I50" s="21">
        <f t="shared" ref="I50:I54" si="20">SUM(G50:H50)</f>
        <v>45000</v>
      </c>
      <c r="J50" s="60">
        <f t="shared" si="14"/>
        <v>1152400</v>
      </c>
    </row>
    <row r="51" spans="2:10">
      <c r="B51" s="13" t="str">
        <f t="shared" si="1"/>
        <v>119120</v>
      </c>
      <c r="C51" s="1">
        <v>11</v>
      </c>
      <c r="D51" s="59">
        <v>9120</v>
      </c>
      <c r="E51" s="20" t="s">
        <v>51</v>
      </c>
      <c r="F51" s="21">
        <f>'[32]Tavanet 2026-2029'!P51</f>
        <v>35660902</v>
      </c>
      <c r="G51" s="21">
        <f>'[32]Tavanet 2026-2029'!Q51</f>
        <v>1987000</v>
      </c>
      <c r="H51" s="21">
        <f>'[32]Tavanet 2026-2029'!R51</f>
        <v>0</v>
      </c>
      <c r="I51" s="21">
        <f t="shared" si="20"/>
        <v>1987000</v>
      </c>
      <c r="J51" s="60">
        <f t="shared" si="14"/>
        <v>37647902</v>
      </c>
    </row>
    <row r="52" spans="2:10">
      <c r="B52" s="13" t="str">
        <f t="shared" si="1"/>
        <v>119230</v>
      </c>
      <c r="C52" s="1">
        <v>11</v>
      </c>
      <c r="D52" s="59">
        <v>9230</v>
      </c>
      <c r="E52" s="20" t="s">
        <v>52</v>
      </c>
      <c r="F52" s="21">
        <f>'[32]Tavanet 2026-2029'!P52</f>
        <v>10602932</v>
      </c>
      <c r="G52" s="21">
        <f>'[32]Tavanet 2026-2029'!Q52</f>
        <v>1762000</v>
      </c>
      <c r="H52" s="21">
        <f>'[32]Tavanet 2026-2029'!R52</f>
        <v>0</v>
      </c>
      <c r="I52" s="21">
        <f t="shared" si="20"/>
        <v>1762000</v>
      </c>
      <c r="J52" s="60">
        <f t="shared" si="14"/>
        <v>12364932</v>
      </c>
    </row>
    <row r="53" spans="2:10">
      <c r="B53" s="13" t="str">
        <f t="shared" si="1"/>
        <v>119450</v>
      </c>
      <c r="C53" s="1">
        <v>11</v>
      </c>
      <c r="D53" s="59">
        <v>9450</v>
      </c>
      <c r="E53" s="20" t="s">
        <v>53</v>
      </c>
      <c r="F53" s="21">
        <f>'[32]Tavanet 2026-2029'!P53</f>
        <v>11950000</v>
      </c>
      <c r="G53" s="21">
        <f>'[32]Tavanet 2026-2029'!Q53</f>
        <v>980000</v>
      </c>
      <c r="H53" s="21">
        <f>'[32]Tavanet 2026-2029'!R53</f>
        <v>300000</v>
      </c>
      <c r="I53" s="21">
        <f t="shared" si="20"/>
        <v>1280000</v>
      </c>
      <c r="J53" s="60">
        <f t="shared" si="14"/>
        <v>13230000</v>
      </c>
    </row>
    <row r="54" spans="2:10">
      <c r="B54" s="13" t="str">
        <f t="shared" si="1"/>
        <v>119770</v>
      </c>
      <c r="C54" s="1">
        <v>11</v>
      </c>
      <c r="D54" s="54">
        <v>9770</v>
      </c>
      <c r="E54" s="25" t="s">
        <v>54</v>
      </c>
      <c r="F54" s="21">
        <f>'[32]Tavanet 2026-2029'!P54</f>
        <v>1222031</v>
      </c>
      <c r="G54" s="16">
        <f>'[32]Tavanet 2026-2029'!Q54</f>
        <v>750000</v>
      </c>
      <c r="H54" s="21">
        <f>'[32]Tavanet 2026-2029'!R54</f>
        <v>450000</v>
      </c>
      <c r="I54" s="21">
        <f t="shared" si="20"/>
        <v>1200000</v>
      </c>
      <c r="J54" s="60">
        <f t="shared" si="14"/>
        <v>2422031</v>
      </c>
    </row>
    <row r="55" spans="2:10">
      <c r="B55" s="13" t="str">
        <f t="shared" si="1"/>
        <v>12</v>
      </c>
      <c r="D55" s="50">
        <v>12</v>
      </c>
      <c r="E55" s="23" t="s">
        <v>55</v>
      </c>
      <c r="F55" s="12">
        <f>'[32]Tavanet 2026-2029'!P55</f>
        <v>4496052</v>
      </c>
      <c r="G55" s="12">
        <f>'[32]Tavanet 2026-2029'!Q55</f>
        <v>1601507</v>
      </c>
      <c r="H55" s="12">
        <f>'[32]Tavanet 2026-2029'!R55</f>
        <v>420000</v>
      </c>
      <c r="I55" s="12">
        <f t="shared" ref="I55" si="21">SUM(I56:I61)</f>
        <v>2021507</v>
      </c>
      <c r="J55" s="51">
        <f>F55+I55</f>
        <v>6517559</v>
      </c>
    </row>
    <row r="56" spans="2:10">
      <c r="B56" s="13" t="str">
        <f t="shared" si="1"/>
        <v>121110</v>
      </c>
      <c r="C56" s="1">
        <v>12</v>
      </c>
      <c r="D56" s="59">
        <v>1110</v>
      </c>
      <c r="E56" s="20" t="s">
        <v>14</v>
      </c>
      <c r="F56" s="21">
        <f>'[32]Tavanet 2026-2029'!P56</f>
        <v>409313</v>
      </c>
      <c r="G56" s="21">
        <f>'[32]Tavanet 2026-2029'!Q56</f>
        <v>10000</v>
      </c>
      <c r="H56" s="21">
        <f>'[32]Tavanet 2026-2029'!R56</f>
        <v>0</v>
      </c>
      <c r="I56" s="21">
        <f>SUM(G56:H56)</f>
        <v>10000</v>
      </c>
      <c r="J56" s="60">
        <f t="shared" si="14"/>
        <v>419313</v>
      </c>
    </row>
    <row r="57" spans="2:10">
      <c r="B57" s="13" t="str">
        <f t="shared" si="1"/>
        <v>128220</v>
      </c>
      <c r="C57" s="1">
        <v>12</v>
      </c>
      <c r="D57" s="59">
        <v>8220</v>
      </c>
      <c r="E57" s="20" t="s">
        <v>56</v>
      </c>
      <c r="F57" s="21">
        <f>'[32]Tavanet 2026-2029'!P57</f>
        <v>939531</v>
      </c>
      <c r="G57" s="21">
        <f>'[32]Tavanet 2026-2029'!Q57</f>
        <v>172500</v>
      </c>
      <c r="H57" s="21">
        <f>'[32]Tavanet 2026-2029'!R57</f>
        <v>300000</v>
      </c>
      <c r="I57" s="21">
        <f>SUM(G57:H57)</f>
        <v>472500</v>
      </c>
      <c r="J57" s="60">
        <f t="shared" si="14"/>
        <v>1412031</v>
      </c>
    </row>
    <row r="58" spans="2:10">
      <c r="B58" s="13" t="str">
        <f t="shared" si="1"/>
        <v>128230</v>
      </c>
      <c r="C58" s="1">
        <v>12</v>
      </c>
      <c r="D58" s="59">
        <v>8230</v>
      </c>
      <c r="E58" s="20" t="s">
        <v>57</v>
      </c>
      <c r="F58" s="21">
        <f>'[32]Tavanet 2026-2029'!P58</f>
        <v>1665549</v>
      </c>
      <c r="G58" s="21">
        <f>'[32]Tavanet 2026-2029'!Q58</f>
        <v>1279007</v>
      </c>
      <c r="H58" s="21">
        <f>'[32]Tavanet 2026-2029'!R58</f>
        <v>100000</v>
      </c>
      <c r="I58" s="21">
        <f t="shared" ref="I58:I61" si="22">SUM(G58:H58)</f>
        <v>1379007</v>
      </c>
      <c r="J58" s="60">
        <f>F58+I58</f>
        <v>3044556</v>
      </c>
    </row>
    <row r="59" spans="2:10">
      <c r="B59" s="13"/>
      <c r="D59" s="59">
        <v>8140</v>
      </c>
      <c r="E59" s="20" t="s">
        <v>58</v>
      </c>
      <c r="F59" s="18">
        <f>'[32]Tavanet 2026-2029'!P59</f>
        <v>414968</v>
      </c>
      <c r="G59" s="18">
        <f>'[32]Tavanet 2026-2029'!Q59</f>
        <v>0</v>
      </c>
      <c r="H59" s="18">
        <f>'[32]Tavanet 2026-2029'!R59</f>
        <v>20000</v>
      </c>
      <c r="I59" s="21">
        <f t="shared" si="22"/>
        <v>20000</v>
      </c>
      <c r="J59" s="57">
        <f>F59+I59</f>
        <v>434968</v>
      </c>
    </row>
    <row r="60" spans="2:10">
      <c r="B60" s="13"/>
      <c r="D60" s="56">
        <v>4760</v>
      </c>
      <c r="E60" s="17" t="s">
        <v>59</v>
      </c>
      <c r="F60" s="18">
        <f>'[32]Tavanet 2026-2029'!P60</f>
        <v>830466</v>
      </c>
      <c r="G60" s="18">
        <f>'[32]Tavanet 2026-2029'!Q60</f>
        <v>90000</v>
      </c>
      <c r="H60" s="18">
        <f>'[32]Tavanet 2026-2029'!R60</f>
        <v>0</v>
      </c>
      <c r="I60" s="21">
        <f t="shared" si="22"/>
        <v>90000</v>
      </c>
      <c r="J60" s="57">
        <f>F60+I60</f>
        <v>920466</v>
      </c>
    </row>
    <row r="61" spans="2:10">
      <c r="B61" s="13"/>
      <c r="D61" s="56">
        <v>8610</v>
      </c>
      <c r="E61" s="17" t="s">
        <v>60</v>
      </c>
      <c r="F61" s="18">
        <f>'[32]Tavanet 2026-2029'!P61</f>
        <v>236225</v>
      </c>
      <c r="G61" s="18">
        <f>'[32]Tavanet 2026-2029'!Q61</f>
        <v>50000</v>
      </c>
      <c r="H61" s="18">
        <f>'[32]Tavanet 2026-2029'!R61</f>
        <v>0</v>
      </c>
      <c r="I61" s="21">
        <f t="shared" si="22"/>
        <v>50000</v>
      </c>
      <c r="J61" s="57">
        <f>F61+I61</f>
        <v>286225</v>
      </c>
    </row>
    <row r="62" spans="2:10">
      <c r="B62" s="13" t="str">
        <f t="shared" si="1"/>
        <v>13</v>
      </c>
      <c r="D62" s="50">
        <v>13</v>
      </c>
      <c r="E62" s="23" t="s">
        <v>61</v>
      </c>
      <c r="F62" s="12">
        <f>'[32]Tavanet 2026-2029'!P62</f>
        <v>82761953</v>
      </c>
      <c r="G62" s="12">
        <f>'[32]Tavanet 2026-2029'!Q62</f>
        <v>4421226.9956</v>
      </c>
      <c r="H62" s="12">
        <f>'[32]Tavanet 2026-2029'!R62</f>
        <v>817668</v>
      </c>
      <c r="I62" s="12">
        <f t="shared" ref="I62" si="23">SUM(I63:I68)</f>
        <v>5238894.9956</v>
      </c>
      <c r="J62" s="51">
        <f t="shared" ref="J62:J124" si="24">F62+I62</f>
        <v>88000847.9956</v>
      </c>
    </row>
    <row r="63" spans="2:10">
      <c r="B63" s="13" t="str">
        <f t="shared" si="1"/>
        <v>131110</v>
      </c>
      <c r="C63" s="1">
        <v>13</v>
      </c>
      <c r="D63" s="59">
        <v>1110</v>
      </c>
      <c r="E63" s="20" t="s">
        <v>14</v>
      </c>
      <c r="F63" s="21">
        <f>'[32]Tavanet 2026-2029'!P63</f>
        <v>455220</v>
      </c>
      <c r="G63" s="21">
        <f>'[32]Tavanet 2026-2029'!Q63</f>
        <v>10000</v>
      </c>
      <c r="H63" s="21">
        <f>'[32]Tavanet 2026-2029'!R63</f>
        <v>0</v>
      </c>
      <c r="I63" s="21">
        <f t="shared" ref="I63:I66" si="25">SUM(G63:H63)</f>
        <v>10000</v>
      </c>
      <c r="J63" s="60">
        <f t="shared" si="24"/>
        <v>465220</v>
      </c>
    </row>
    <row r="64" spans="2:10">
      <c r="B64" s="13" t="str">
        <f t="shared" si="1"/>
        <v>137220</v>
      </c>
      <c r="C64" s="1">
        <v>13</v>
      </c>
      <c r="D64" s="59">
        <v>7220</v>
      </c>
      <c r="E64" s="20" t="s">
        <v>62</v>
      </c>
      <c r="F64" s="21">
        <f>'[32]Tavanet 2026-2029'!P64</f>
        <v>6174855</v>
      </c>
      <c r="G64" s="21">
        <f>'[32]Tavanet 2026-2029'!Q64</f>
        <v>315253</v>
      </c>
      <c r="H64" s="21">
        <f>'[32]Tavanet 2026-2029'!R64</f>
        <v>120168</v>
      </c>
      <c r="I64" s="21">
        <f t="shared" si="25"/>
        <v>435421</v>
      </c>
      <c r="J64" s="60">
        <f t="shared" si="24"/>
        <v>6610276</v>
      </c>
    </row>
    <row r="65" spans="1:10">
      <c r="A65" s="1" t="s">
        <v>10</v>
      </c>
      <c r="B65" s="13" t="str">
        <f t="shared" si="1"/>
        <v>137330</v>
      </c>
      <c r="C65" s="1">
        <v>13</v>
      </c>
      <c r="D65" s="59">
        <v>7330</v>
      </c>
      <c r="E65" s="20" t="s">
        <v>63</v>
      </c>
      <c r="F65" s="21">
        <f>'[32]Tavanet 2026-2029'!P65</f>
        <v>37415602</v>
      </c>
      <c r="G65" s="21">
        <f>'[32]Tavanet 2026-2029'!Q65</f>
        <v>3945733.9956</v>
      </c>
      <c r="H65" s="21">
        <f>'[32]Tavanet 2026-2029'!R65</f>
        <v>647500</v>
      </c>
      <c r="I65" s="21">
        <f t="shared" si="25"/>
        <v>4593233.9956</v>
      </c>
      <c r="J65" s="60">
        <f t="shared" si="24"/>
        <v>42008835.9956</v>
      </c>
    </row>
    <row r="66" spans="1:10">
      <c r="B66" s="13" t="str">
        <f t="shared" si="1"/>
        <v>137450</v>
      </c>
      <c r="C66" s="1">
        <v>13</v>
      </c>
      <c r="D66" s="59">
        <v>7450</v>
      </c>
      <c r="E66" s="20" t="s">
        <v>64</v>
      </c>
      <c r="F66" s="21">
        <f>'[32]Tavanet 2026-2029'!P66</f>
        <v>4894956</v>
      </c>
      <c r="G66" s="21">
        <f>'[32]Tavanet 2026-2029'!Q66</f>
        <v>100000</v>
      </c>
      <c r="H66" s="21">
        <f>'[32]Tavanet 2026-2029'!R66</f>
        <v>0</v>
      </c>
      <c r="I66" s="21">
        <f t="shared" si="25"/>
        <v>100000</v>
      </c>
      <c r="J66" s="60">
        <f t="shared" si="24"/>
        <v>4994956</v>
      </c>
    </row>
    <row r="67" spans="1:10">
      <c r="A67" s="1" t="s">
        <v>10</v>
      </c>
      <c r="B67" s="13" t="str">
        <f t="shared" si="1"/>
        <v>1310430</v>
      </c>
      <c r="C67" s="1">
        <v>13</v>
      </c>
      <c r="D67" s="59">
        <v>10430</v>
      </c>
      <c r="E67" s="20" t="s">
        <v>65</v>
      </c>
      <c r="F67" s="21">
        <f>'[32]Tavanet 2026-2029'!P67</f>
        <v>31772469</v>
      </c>
      <c r="G67" s="21">
        <f>'[32]Tavanet 2026-2029'!Q67</f>
        <v>50240</v>
      </c>
      <c r="H67" s="21">
        <f>'[32]Tavanet 2026-2029'!R67</f>
        <v>50000</v>
      </c>
      <c r="I67" s="21">
        <f>SUM(G67:H67)</f>
        <v>100240</v>
      </c>
      <c r="J67" s="60">
        <f t="shared" si="24"/>
        <v>31872709</v>
      </c>
    </row>
    <row r="68" spans="1:10">
      <c r="B68" s="13" t="str">
        <f t="shared" si="1"/>
        <v>131190</v>
      </c>
      <c r="C68" s="1">
        <v>13</v>
      </c>
      <c r="D68" s="59">
        <v>1190</v>
      </c>
      <c r="E68" s="24" t="s">
        <v>66</v>
      </c>
      <c r="F68" s="21">
        <f>'[32]Tavanet 2026-2029'!P68</f>
        <v>2048851</v>
      </c>
      <c r="G68" s="21">
        <f>'[32]Tavanet 2026-2029'!Q68</f>
        <v>0</v>
      </c>
      <c r="H68" s="21">
        <f>'[32]Tavanet 2026-2029'!R68</f>
        <v>0</v>
      </c>
      <c r="I68" s="21">
        <f>SUM(G68:H68)</f>
        <v>0</v>
      </c>
      <c r="J68" s="60">
        <f t="shared" si="24"/>
        <v>2048851</v>
      </c>
    </row>
    <row r="69" spans="1:10">
      <c r="B69" s="13" t="str">
        <f t="shared" si="1"/>
        <v>14</v>
      </c>
      <c r="D69" s="50">
        <v>14</v>
      </c>
      <c r="E69" s="23" t="s">
        <v>67</v>
      </c>
      <c r="F69" s="12">
        <f>'[32]Tavanet 2026-2029'!P69</f>
        <v>14669980</v>
      </c>
      <c r="G69" s="12">
        <f>'[32]Tavanet 2026-2029'!Q69</f>
        <v>849350</v>
      </c>
      <c r="H69" s="12">
        <f>'[32]Tavanet 2026-2029'!R69</f>
        <v>0</v>
      </c>
      <c r="I69" s="12">
        <f t="shared" ref="I69" si="26">SUM(I70:I78)</f>
        <v>849350</v>
      </c>
      <c r="J69" s="51">
        <f>F69+I69</f>
        <v>15519330</v>
      </c>
    </row>
    <row r="70" spans="1:10">
      <c r="B70" s="13" t="str">
        <f t="shared" si="1"/>
        <v>141110</v>
      </c>
      <c r="C70" s="1">
        <v>14</v>
      </c>
      <c r="D70" s="59">
        <v>1110</v>
      </c>
      <c r="E70" s="20" t="s">
        <v>14</v>
      </c>
      <c r="F70" s="21">
        <f>'[32]Tavanet 2026-2029'!P70</f>
        <v>953887</v>
      </c>
      <c r="G70" s="21">
        <f>'[32]Tavanet 2026-2029'!Q70</f>
        <v>97500</v>
      </c>
      <c r="H70" s="21">
        <f>'[32]Tavanet 2026-2029'!R70</f>
        <v>0</v>
      </c>
      <c r="I70" s="21">
        <f t="shared" ref="I70:I78" si="27">SUM(G70:H70)</f>
        <v>97500</v>
      </c>
      <c r="J70" s="60">
        <f>F70+I70</f>
        <v>1051387</v>
      </c>
    </row>
    <row r="71" spans="1:10">
      <c r="B71" s="13" t="str">
        <f t="shared" si="1"/>
        <v>143310</v>
      </c>
      <c r="C71" s="1">
        <v>14</v>
      </c>
      <c r="D71" s="59">
        <v>3310</v>
      </c>
      <c r="E71" s="20" t="s">
        <v>68</v>
      </c>
      <c r="F71" s="21">
        <f>'[32]Tavanet 2026-2029'!P71</f>
        <v>131137</v>
      </c>
      <c r="G71" s="21">
        <f>'[32]Tavanet 2026-2029'!Q71</f>
        <v>2000</v>
      </c>
      <c r="H71" s="21">
        <f>'[32]Tavanet 2026-2029'!R71</f>
        <v>0</v>
      </c>
      <c r="I71" s="21">
        <f t="shared" si="27"/>
        <v>2000</v>
      </c>
      <c r="J71" s="60">
        <f t="shared" si="24"/>
        <v>133137</v>
      </c>
    </row>
    <row r="72" spans="1:10">
      <c r="B72" s="13" t="str">
        <f t="shared" si="1"/>
        <v>141120</v>
      </c>
      <c r="C72" s="1">
        <v>14</v>
      </c>
      <c r="D72" s="59">
        <v>1120</v>
      </c>
      <c r="E72" s="20" t="s">
        <v>69</v>
      </c>
      <c r="F72" s="21">
        <f>'[32]Tavanet 2026-2029'!P72</f>
        <v>71357</v>
      </c>
      <c r="G72" s="21">
        <f>'[32]Tavanet 2026-2029'!Q72</f>
        <v>5000</v>
      </c>
      <c r="H72" s="21">
        <f>'[32]Tavanet 2026-2029'!R72</f>
        <v>0</v>
      </c>
      <c r="I72" s="21">
        <f t="shared" si="27"/>
        <v>5000</v>
      </c>
      <c r="J72" s="60">
        <f t="shared" si="24"/>
        <v>76357</v>
      </c>
    </row>
    <row r="73" spans="1:10">
      <c r="A73" s="1" t="s">
        <v>10</v>
      </c>
      <c r="B73" s="13" t="str">
        <f t="shared" si="1"/>
        <v>141130</v>
      </c>
      <c r="C73" s="1">
        <v>14</v>
      </c>
      <c r="D73" s="59">
        <v>1130</v>
      </c>
      <c r="E73" s="20" t="s">
        <v>70</v>
      </c>
      <c r="F73" s="21">
        <f>'[32]Tavanet 2026-2029'!P73</f>
        <v>116649</v>
      </c>
      <c r="G73" s="21">
        <f>'[32]Tavanet 2026-2029'!Q73</f>
        <v>21000</v>
      </c>
      <c r="H73" s="21">
        <f>'[32]Tavanet 2026-2029'!R73</f>
        <v>0</v>
      </c>
      <c r="I73" s="21">
        <f t="shared" si="27"/>
        <v>21000</v>
      </c>
      <c r="J73" s="60">
        <f t="shared" si="24"/>
        <v>137649</v>
      </c>
    </row>
    <row r="74" spans="1:10">
      <c r="B74" s="13" t="str">
        <f t="shared" si="1"/>
        <v>143440</v>
      </c>
      <c r="C74" s="1">
        <v>14</v>
      </c>
      <c r="D74" s="59">
        <v>3440</v>
      </c>
      <c r="E74" s="20" t="s">
        <v>71</v>
      </c>
      <c r="F74" s="21">
        <f>'[32]Tavanet 2026-2029'!P74</f>
        <v>9371795</v>
      </c>
      <c r="G74" s="21">
        <f>'[32]Tavanet 2026-2029'!Q74</f>
        <v>593650</v>
      </c>
      <c r="H74" s="21">
        <f>'[32]Tavanet 2026-2029'!R74</f>
        <v>0</v>
      </c>
      <c r="I74" s="21">
        <f t="shared" si="27"/>
        <v>593650</v>
      </c>
      <c r="J74" s="60">
        <f t="shared" si="24"/>
        <v>9965445</v>
      </c>
    </row>
    <row r="75" spans="1:10">
      <c r="B75" s="13" t="str">
        <f t="shared" si="1"/>
        <v>143350</v>
      </c>
      <c r="C75" s="1">
        <v>14</v>
      </c>
      <c r="D75" s="59">
        <v>3350</v>
      </c>
      <c r="E75" s="20" t="s">
        <v>72</v>
      </c>
      <c r="F75" s="21">
        <f>'[32]Tavanet 2026-2029'!P75</f>
        <v>425544</v>
      </c>
      <c r="G75" s="21">
        <f>'[32]Tavanet 2026-2029'!Q75</f>
        <v>5000</v>
      </c>
      <c r="H75" s="21">
        <f>'[32]Tavanet 2026-2029'!R75</f>
        <v>0</v>
      </c>
      <c r="I75" s="21">
        <f t="shared" si="27"/>
        <v>5000</v>
      </c>
      <c r="J75" s="60">
        <f t="shared" si="24"/>
        <v>430544</v>
      </c>
    </row>
    <row r="76" spans="1:10">
      <c r="B76" s="13" t="str">
        <f t="shared" ref="B76:B139" si="28">CONCATENATE(C76,D76)</f>
        <v>141160</v>
      </c>
      <c r="C76" s="1">
        <v>14</v>
      </c>
      <c r="D76" s="54">
        <v>1160</v>
      </c>
      <c r="E76" s="25" t="s">
        <v>73</v>
      </c>
      <c r="F76" s="21">
        <f>'[32]Tavanet 2026-2029'!P76</f>
        <v>19233</v>
      </c>
      <c r="G76" s="16">
        <f>'[32]Tavanet 2026-2029'!Q76</f>
        <v>200</v>
      </c>
      <c r="H76" s="16">
        <f>'[32]Tavanet 2026-2029'!R76</f>
        <v>0</v>
      </c>
      <c r="I76" s="16">
        <f t="shared" si="27"/>
        <v>200</v>
      </c>
      <c r="J76" s="55">
        <f t="shared" si="24"/>
        <v>19433</v>
      </c>
    </row>
    <row r="77" spans="1:10">
      <c r="B77" s="13" t="str">
        <f t="shared" si="28"/>
        <v>141180</v>
      </c>
      <c r="C77" s="1">
        <v>14</v>
      </c>
      <c r="D77" s="54">
        <v>1180</v>
      </c>
      <c r="E77" s="26" t="s">
        <v>74</v>
      </c>
      <c r="F77" s="21">
        <f>'[32]Tavanet 2026-2029'!P77</f>
        <v>3330533</v>
      </c>
      <c r="G77" s="16">
        <f>'[32]Tavanet 2026-2029'!Q77</f>
        <v>3000</v>
      </c>
      <c r="H77" s="16">
        <f>'[32]Tavanet 2026-2029'!R77</f>
        <v>0</v>
      </c>
      <c r="I77" s="16">
        <f t="shared" si="27"/>
        <v>3000</v>
      </c>
      <c r="J77" s="55">
        <f t="shared" si="24"/>
        <v>3333533</v>
      </c>
    </row>
    <row r="78" spans="1:10">
      <c r="B78" s="13" t="str">
        <f t="shared" si="28"/>
        <v>143490</v>
      </c>
      <c r="C78" s="1">
        <v>14</v>
      </c>
      <c r="D78" s="59">
        <v>3490</v>
      </c>
      <c r="E78" s="24" t="s">
        <v>75</v>
      </c>
      <c r="F78" s="21">
        <f>'[32]Tavanet 2026-2029'!P78</f>
        <v>249845</v>
      </c>
      <c r="G78" s="21">
        <f>'[32]Tavanet 2026-2029'!Q78</f>
        <v>122000</v>
      </c>
      <c r="H78" s="21">
        <f>'[32]Tavanet 2026-2029'!R78</f>
        <v>0</v>
      </c>
      <c r="I78" s="16">
        <f t="shared" si="27"/>
        <v>122000</v>
      </c>
      <c r="J78" s="55">
        <f t="shared" si="24"/>
        <v>371845</v>
      </c>
    </row>
    <row r="79" spans="1:10">
      <c r="B79" s="13" t="str">
        <f t="shared" si="28"/>
        <v>15</v>
      </c>
      <c r="D79" s="50">
        <v>15</v>
      </c>
      <c r="E79" s="23" t="s">
        <v>76</v>
      </c>
      <c r="F79" s="12">
        <f>'[32]Tavanet 2026-2029'!P79</f>
        <v>3692773</v>
      </c>
      <c r="G79" s="12">
        <f>'[32]Tavanet 2026-2029'!Q79</f>
        <v>35100</v>
      </c>
      <c r="H79" s="12">
        <f>'[32]Tavanet 2026-2029'!R79</f>
        <v>0</v>
      </c>
      <c r="I79" s="12">
        <f t="shared" ref="I79" si="29">SUM(I80:I82)</f>
        <v>35100</v>
      </c>
      <c r="J79" s="51">
        <f t="shared" si="24"/>
        <v>3727873</v>
      </c>
    </row>
    <row r="80" spans="1:10">
      <c r="B80" s="13" t="str">
        <f t="shared" si="28"/>
        <v>151110</v>
      </c>
      <c r="C80" s="1">
        <v>15</v>
      </c>
      <c r="D80" s="59">
        <v>1110</v>
      </c>
      <c r="E80" s="20" t="s">
        <v>14</v>
      </c>
      <c r="F80" s="21">
        <f>'[32]Tavanet 2026-2029'!P80</f>
        <v>401165</v>
      </c>
      <c r="G80" s="21">
        <f>'[32]Tavanet 2026-2029'!Q80</f>
        <v>35100</v>
      </c>
      <c r="H80" s="21">
        <f>'[32]Tavanet 2026-2029'!R80</f>
        <v>0</v>
      </c>
      <c r="I80" s="21">
        <f t="shared" ref="I80" si="30">SUM(G80:H80)</f>
        <v>35100</v>
      </c>
      <c r="J80" s="60">
        <f t="shared" si="24"/>
        <v>436265</v>
      </c>
    </row>
    <row r="81" spans="1:10">
      <c r="B81" s="13" t="str">
        <f t="shared" si="28"/>
        <v>151120</v>
      </c>
      <c r="C81" s="1">
        <v>15</v>
      </c>
      <c r="D81" s="54">
        <v>1120</v>
      </c>
      <c r="E81" s="25" t="s">
        <v>77</v>
      </c>
      <c r="F81" s="21">
        <f>'[32]Tavanet 2026-2029'!P81</f>
        <v>2952188</v>
      </c>
      <c r="G81" s="16">
        <f>'[32]Tavanet 2026-2029'!Q81</f>
        <v>0</v>
      </c>
      <c r="H81" s="16">
        <f>'[32]Tavanet 2026-2029'!R81</f>
        <v>0</v>
      </c>
      <c r="I81" s="16">
        <f>SUM(G81:H81)</f>
        <v>0</v>
      </c>
      <c r="J81" s="55">
        <f t="shared" si="24"/>
        <v>2952188</v>
      </c>
    </row>
    <row r="82" spans="1:10">
      <c r="B82" s="13" t="str">
        <f t="shared" si="28"/>
        <v>151130</v>
      </c>
      <c r="C82" s="1">
        <v>15</v>
      </c>
      <c r="D82" s="54">
        <v>1130</v>
      </c>
      <c r="E82" s="25" t="s">
        <v>78</v>
      </c>
      <c r="F82" s="21">
        <f>'[32]Tavanet 2026-2029'!P82</f>
        <v>339420</v>
      </c>
      <c r="G82" s="21">
        <f>'[32]Tavanet 2026-2029'!Q82</f>
        <v>0</v>
      </c>
      <c r="H82" s="21">
        <f>'[32]Tavanet 2026-2029'!R82</f>
        <v>0</v>
      </c>
      <c r="I82" s="16">
        <f>SUM(G82:H82)</f>
        <v>0</v>
      </c>
      <c r="J82" s="55">
        <f t="shared" si="24"/>
        <v>339420</v>
      </c>
    </row>
    <row r="83" spans="1:10">
      <c r="B83" s="13" t="str">
        <f t="shared" si="28"/>
        <v>16</v>
      </c>
      <c r="D83" s="50">
        <v>16</v>
      </c>
      <c r="E83" s="23" t="s">
        <v>79</v>
      </c>
      <c r="F83" s="12">
        <f>'[32]Tavanet 2026-2029'!P83</f>
        <v>31510532</v>
      </c>
      <c r="G83" s="12">
        <f>'[32]Tavanet 2026-2029'!Q83</f>
        <v>1643113</v>
      </c>
      <c r="H83" s="12">
        <f>'[32]Tavanet 2026-2029'!R83</f>
        <v>2000000</v>
      </c>
      <c r="I83" s="12">
        <f t="shared" ref="I83" si="31">SUM(I84:I88)</f>
        <v>3643113</v>
      </c>
      <c r="J83" s="51">
        <f>F83+I83</f>
        <v>35153645</v>
      </c>
    </row>
    <row r="84" spans="1:10">
      <c r="B84" s="13" t="str">
        <f t="shared" si="28"/>
        <v>161110</v>
      </c>
      <c r="C84" s="1">
        <v>16</v>
      </c>
      <c r="D84" s="59">
        <v>1110</v>
      </c>
      <c r="E84" s="20" t="s">
        <v>14</v>
      </c>
      <c r="F84" s="21">
        <f>'[32]Tavanet 2026-2029'!P84</f>
        <v>1742973</v>
      </c>
      <c r="G84" s="21">
        <f>'[32]Tavanet 2026-2029'!Q84</f>
        <v>118000</v>
      </c>
      <c r="H84" s="21">
        <f>'[32]Tavanet 2026-2029'!R84</f>
        <v>0</v>
      </c>
      <c r="I84" s="21">
        <f>SUM(G84:H84)</f>
        <v>118000</v>
      </c>
      <c r="J84" s="60">
        <f>F84+I84</f>
        <v>1860973</v>
      </c>
    </row>
    <row r="85" spans="1:10">
      <c r="B85" s="13" t="str">
        <f t="shared" si="28"/>
        <v>163140</v>
      </c>
      <c r="C85" s="1">
        <v>16</v>
      </c>
      <c r="D85" s="59">
        <v>3140</v>
      </c>
      <c r="E85" s="20" t="s">
        <v>80</v>
      </c>
      <c r="F85" s="21">
        <f>'[32]Tavanet 2026-2029'!P85</f>
        <v>25586048</v>
      </c>
      <c r="G85" s="21">
        <f>'[32]Tavanet 2026-2029'!Q85</f>
        <v>1380113</v>
      </c>
      <c r="H85" s="21">
        <f>'[32]Tavanet 2026-2029'!R85</f>
        <v>2000000</v>
      </c>
      <c r="I85" s="21">
        <f>SUM(G85:H85)</f>
        <v>3380113</v>
      </c>
      <c r="J85" s="60">
        <f t="shared" si="24"/>
        <v>28966161</v>
      </c>
    </row>
    <row r="86" spans="1:10">
      <c r="A86" s="1" t="s">
        <v>10</v>
      </c>
      <c r="B86" s="13" t="str">
        <f t="shared" si="28"/>
        <v>163150</v>
      </c>
      <c r="C86" s="1">
        <v>16</v>
      </c>
      <c r="D86" s="59">
        <v>3150</v>
      </c>
      <c r="E86" s="20" t="s">
        <v>81</v>
      </c>
      <c r="F86" s="21">
        <f>'[32]Tavanet 2026-2029'!P86</f>
        <v>2742542</v>
      </c>
      <c r="G86" s="21">
        <f>'[32]Tavanet 2026-2029'!Q86</f>
        <v>10000</v>
      </c>
      <c r="H86" s="21">
        <f>'[32]Tavanet 2026-2029'!R86</f>
        <v>0</v>
      </c>
      <c r="I86" s="21">
        <f t="shared" ref="I86" si="32">SUM(G86:H86)</f>
        <v>10000</v>
      </c>
      <c r="J86" s="60">
        <f t="shared" si="24"/>
        <v>2752542</v>
      </c>
    </row>
    <row r="87" spans="1:10">
      <c r="B87" s="13" t="str">
        <f t="shared" si="28"/>
        <v>161160</v>
      </c>
      <c r="C87" s="1">
        <v>16</v>
      </c>
      <c r="D87" s="59">
        <v>1160</v>
      </c>
      <c r="E87" s="20" t="s">
        <v>82</v>
      </c>
      <c r="F87" s="21">
        <f>'[32]Tavanet 2026-2029'!P87</f>
        <v>768124</v>
      </c>
      <c r="G87" s="21">
        <f>'[32]Tavanet 2026-2029'!Q87</f>
        <v>5000</v>
      </c>
      <c r="H87" s="21">
        <f>'[32]Tavanet 2026-2029'!R87</f>
        <v>0</v>
      </c>
      <c r="I87" s="21">
        <f>SUM(G87:H87)</f>
        <v>5000</v>
      </c>
      <c r="J87" s="60">
        <f t="shared" si="24"/>
        <v>773124</v>
      </c>
    </row>
    <row r="88" spans="1:10">
      <c r="B88" s="13" t="str">
        <f t="shared" si="28"/>
        <v>161170</v>
      </c>
      <c r="C88" s="1">
        <v>16</v>
      </c>
      <c r="D88" s="59">
        <v>1170</v>
      </c>
      <c r="E88" s="20" t="s">
        <v>83</v>
      </c>
      <c r="F88" s="21">
        <f>'[32]Tavanet 2026-2029'!P88</f>
        <v>670845</v>
      </c>
      <c r="G88" s="21">
        <f>'[32]Tavanet 2026-2029'!Q88</f>
        <v>130000</v>
      </c>
      <c r="H88" s="21">
        <f>'[32]Tavanet 2026-2029'!R88</f>
        <v>0</v>
      </c>
      <c r="I88" s="21">
        <f>SUM(G88:H88)</f>
        <v>130000</v>
      </c>
      <c r="J88" s="60">
        <f t="shared" si="24"/>
        <v>800845</v>
      </c>
    </row>
    <row r="89" spans="1:10">
      <c r="B89" s="13" t="str">
        <f t="shared" si="28"/>
        <v>17</v>
      </c>
      <c r="D89" s="50">
        <v>17</v>
      </c>
      <c r="E89" s="23" t="s">
        <v>84</v>
      </c>
      <c r="F89" s="12">
        <f>'[32]Tavanet 2026-2029'!P89</f>
        <v>33245494</v>
      </c>
      <c r="G89" s="12">
        <f>'[32]Tavanet 2026-2029'!Q89</f>
        <v>36784295</v>
      </c>
      <c r="H89" s="12">
        <f>'[32]Tavanet 2026-2029'!R89</f>
        <v>14512050</v>
      </c>
      <c r="I89" s="12">
        <f t="shared" ref="I89" si="33">SUM(I90:I96)</f>
        <v>51296345</v>
      </c>
      <c r="J89" s="51">
        <f t="shared" si="24"/>
        <v>84541839</v>
      </c>
    </row>
    <row r="90" spans="1:10">
      <c r="B90" s="13" t="str">
        <f t="shared" si="28"/>
        <v>171110</v>
      </c>
      <c r="C90" s="1">
        <v>17</v>
      </c>
      <c r="D90" s="59">
        <v>1110</v>
      </c>
      <c r="E90" s="20" t="s">
        <v>14</v>
      </c>
      <c r="F90" s="21">
        <f>'[32]Tavanet 2026-2029'!P90</f>
        <v>1441883</v>
      </c>
      <c r="G90" s="21">
        <f>'[32]Tavanet 2026-2029'!Q90</f>
        <v>120000</v>
      </c>
      <c r="H90" s="21">
        <f>'[32]Tavanet 2026-2029'!R90</f>
        <v>0</v>
      </c>
      <c r="I90" s="21">
        <f>SUM(G90:H90)</f>
        <v>120000</v>
      </c>
      <c r="J90" s="60">
        <f t="shared" si="24"/>
        <v>1561883</v>
      </c>
    </row>
    <row r="91" spans="1:10">
      <c r="B91" s="13" t="str">
        <f t="shared" si="28"/>
        <v>172120</v>
      </c>
      <c r="C91" s="1">
        <v>17</v>
      </c>
      <c r="D91" s="59">
        <v>2120</v>
      </c>
      <c r="E91" s="20" t="s">
        <v>85</v>
      </c>
      <c r="F91" s="21">
        <f>'[32]Tavanet 2026-2029'!P91</f>
        <v>12367721</v>
      </c>
      <c r="G91" s="21">
        <f>'[32]Tavanet 2026-2029'!Q91</f>
        <v>32021795</v>
      </c>
      <c r="H91" s="21">
        <f>'[32]Tavanet 2026-2029'!R91</f>
        <v>12500000</v>
      </c>
      <c r="I91" s="21">
        <f>SUM(G91:H91)</f>
        <v>44521795</v>
      </c>
      <c r="J91" s="60">
        <f t="shared" si="24"/>
        <v>56889516</v>
      </c>
    </row>
    <row r="92" spans="1:10">
      <c r="B92" s="13" t="str">
        <f t="shared" si="28"/>
        <v>179430</v>
      </c>
      <c r="C92" s="1">
        <v>17</v>
      </c>
      <c r="D92" s="59">
        <v>9430</v>
      </c>
      <c r="E92" s="20" t="s">
        <v>86</v>
      </c>
      <c r="F92" s="21">
        <f>'[32]Tavanet 2026-2029'!P92</f>
        <v>906209</v>
      </c>
      <c r="G92" s="21">
        <f>'[32]Tavanet 2026-2029'!Q92</f>
        <v>457000</v>
      </c>
      <c r="H92" s="21">
        <f>'[32]Tavanet 2026-2029'!R92</f>
        <v>0</v>
      </c>
      <c r="I92" s="21">
        <f t="shared" ref="I92:I93" si="34">SUM(G92:H92)</f>
        <v>457000</v>
      </c>
      <c r="J92" s="60">
        <f t="shared" si="24"/>
        <v>1363209</v>
      </c>
    </row>
    <row r="93" spans="1:10">
      <c r="B93" s="13" t="str">
        <f t="shared" si="28"/>
        <v>172150</v>
      </c>
      <c r="C93" s="1">
        <v>17</v>
      </c>
      <c r="D93" s="59">
        <v>2150</v>
      </c>
      <c r="E93" s="20" t="s">
        <v>87</v>
      </c>
      <c r="F93" s="21">
        <f>'[32]Tavanet 2026-2029'!P93</f>
        <v>10126820</v>
      </c>
      <c r="G93" s="21">
        <f>'[32]Tavanet 2026-2029'!Q93</f>
        <v>1965500</v>
      </c>
      <c r="H93" s="21">
        <f>'[32]Tavanet 2026-2029'!R93</f>
        <v>0</v>
      </c>
      <c r="I93" s="21">
        <f t="shared" si="34"/>
        <v>1965500</v>
      </c>
      <c r="J93" s="60">
        <f t="shared" si="24"/>
        <v>12092320</v>
      </c>
    </row>
    <row r="94" spans="1:10">
      <c r="B94" s="13" t="str">
        <f t="shared" si="28"/>
        <v>177340</v>
      </c>
      <c r="C94" s="1">
        <v>17</v>
      </c>
      <c r="D94" s="59">
        <v>7340</v>
      </c>
      <c r="E94" s="20" t="s">
        <v>88</v>
      </c>
      <c r="F94" s="21">
        <f>'[32]Tavanet 2026-2029'!P94</f>
        <v>1641317</v>
      </c>
      <c r="G94" s="21">
        <f>'[32]Tavanet 2026-2029'!Q94</f>
        <v>500000</v>
      </c>
      <c r="H94" s="21">
        <f>'[32]Tavanet 2026-2029'!R94</f>
        <v>0</v>
      </c>
      <c r="I94" s="21">
        <f>SUM(G94:H94)</f>
        <v>500000</v>
      </c>
      <c r="J94" s="60">
        <f t="shared" si="24"/>
        <v>2141317</v>
      </c>
    </row>
    <row r="95" spans="1:10">
      <c r="B95" s="13" t="str">
        <f t="shared" si="28"/>
        <v>1710270</v>
      </c>
      <c r="C95" s="1">
        <v>17</v>
      </c>
      <c r="D95" s="59">
        <v>10270</v>
      </c>
      <c r="E95" s="20" t="s">
        <v>89</v>
      </c>
      <c r="F95" s="21">
        <f>'[32]Tavanet 2026-2029'!P95</f>
        <v>5200000</v>
      </c>
      <c r="G95" s="21">
        <f>'[32]Tavanet 2026-2029'!Q95</f>
        <v>0</v>
      </c>
      <c r="H95" s="21">
        <f>'[32]Tavanet 2026-2029'!R95</f>
        <v>0</v>
      </c>
      <c r="I95" s="21">
        <f t="shared" ref="I95" si="35">SUM(G95:H95)</f>
        <v>0</v>
      </c>
      <c r="J95" s="60">
        <f t="shared" si="24"/>
        <v>5200000</v>
      </c>
    </row>
    <row r="96" spans="1:10">
      <c r="B96" s="13" t="str">
        <f t="shared" si="28"/>
        <v>1710910</v>
      </c>
      <c r="C96" s="1">
        <v>17</v>
      </c>
      <c r="D96" s="59">
        <v>10910</v>
      </c>
      <c r="E96" s="20" t="s">
        <v>90</v>
      </c>
      <c r="F96" s="21">
        <f>'[32]Tavanet 2026-2029'!P96</f>
        <v>1561544</v>
      </c>
      <c r="G96" s="27">
        <f>'[32]Tavanet 2026-2029'!Q96</f>
        <v>1720000</v>
      </c>
      <c r="H96" s="21">
        <f>'[32]Tavanet 2026-2029'!R96</f>
        <v>2012050</v>
      </c>
      <c r="I96" s="21">
        <f>SUM(G96:H96)</f>
        <v>3732050</v>
      </c>
      <c r="J96" s="60">
        <f t="shared" si="24"/>
        <v>5293594</v>
      </c>
    </row>
    <row r="97" spans="1:10">
      <c r="B97" s="13" t="str">
        <f t="shared" si="28"/>
        <v>18</v>
      </c>
      <c r="D97" s="50">
        <v>18</v>
      </c>
      <c r="E97" s="23" t="s">
        <v>91</v>
      </c>
      <c r="F97" s="12">
        <f>'[32]Tavanet 2026-2029'!P97</f>
        <v>2816210</v>
      </c>
      <c r="G97" s="12">
        <f>'[32]Tavanet 2026-2029'!Q97</f>
        <v>150000</v>
      </c>
      <c r="H97" s="12">
        <f>'[32]Tavanet 2026-2029'!R97</f>
        <v>0</v>
      </c>
      <c r="I97" s="12">
        <f t="shared" ref="I97" si="36">I98</f>
        <v>150000</v>
      </c>
      <c r="J97" s="51">
        <f t="shared" si="24"/>
        <v>2966210</v>
      </c>
    </row>
    <row r="98" spans="1:10">
      <c r="B98" s="13" t="str">
        <f t="shared" si="28"/>
        <v>183520</v>
      </c>
      <c r="C98" s="1">
        <v>18</v>
      </c>
      <c r="D98" s="59">
        <v>3520</v>
      </c>
      <c r="E98" s="20" t="s">
        <v>92</v>
      </c>
      <c r="F98" s="27">
        <f>'[32]Tavanet 2026-2029'!P98</f>
        <v>2816210</v>
      </c>
      <c r="G98" s="21">
        <f>'[32]Tavanet 2026-2029'!Q98</f>
        <v>150000</v>
      </c>
      <c r="H98" s="21">
        <f>'[32]Tavanet 2026-2029'!R98</f>
        <v>0</v>
      </c>
      <c r="I98" s="27">
        <f t="shared" ref="I98:I105" si="37">SUM(G98:H98)</f>
        <v>150000</v>
      </c>
      <c r="J98" s="61">
        <f t="shared" si="24"/>
        <v>2966210</v>
      </c>
    </row>
    <row r="99" spans="1:10">
      <c r="B99" s="13" t="str">
        <f t="shared" si="28"/>
        <v>19</v>
      </c>
      <c r="D99" s="50">
        <v>19</v>
      </c>
      <c r="E99" s="23" t="s">
        <v>93</v>
      </c>
      <c r="F99" s="12">
        <f>'[32]Tavanet 2026-2029'!P99</f>
        <v>840000</v>
      </c>
      <c r="G99" s="12">
        <f>'[32]Tavanet 2026-2029'!Q99</f>
        <v>0</v>
      </c>
      <c r="H99" s="12">
        <f>'[32]Tavanet 2026-2029'!R99</f>
        <v>0</v>
      </c>
      <c r="I99" s="12">
        <f t="shared" ref="I99" si="38">SUM(I100:I103)</f>
        <v>0</v>
      </c>
      <c r="J99" s="51">
        <f t="shared" si="24"/>
        <v>840000</v>
      </c>
    </row>
    <row r="100" spans="1:10">
      <c r="A100" s="1" t="s">
        <v>10</v>
      </c>
      <c r="B100" s="13" t="str">
        <f t="shared" si="28"/>
        <v>198310</v>
      </c>
      <c r="C100" s="1">
        <v>19</v>
      </c>
      <c r="D100" s="59">
        <v>8310</v>
      </c>
      <c r="E100" s="20" t="s">
        <v>94</v>
      </c>
      <c r="F100" s="21">
        <f>'[32]Tavanet 2026-2029'!P100</f>
        <v>319000</v>
      </c>
      <c r="G100" s="21">
        <f>'[32]Tavanet 2026-2029'!Q100</f>
        <v>0</v>
      </c>
      <c r="H100" s="21">
        <f>'[32]Tavanet 2026-2029'!R100</f>
        <v>0</v>
      </c>
      <c r="I100" s="21">
        <f t="shared" si="37"/>
        <v>0</v>
      </c>
      <c r="J100" s="60">
        <f t="shared" si="24"/>
        <v>319000</v>
      </c>
    </row>
    <row r="101" spans="1:10">
      <c r="B101" s="13" t="str">
        <f t="shared" si="28"/>
        <v>198520</v>
      </c>
      <c r="C101" s="1">
        <v>19</v>
      </c>
      <c r="D101" s="59">
        <v>8520</v>
      </c>
      <c r="E101" s="20" t="s">
        <v>95</v>
      </c>
      <c r="F101" s="21">
        <f>'[32]Tavanet 2026-2029'!P101</f>
        <v>200000</v>
      </c>
      <c r="G101" s="21">
        <f>'[32]Tavanet 2026-2029'!Q101</f>
        <v>0</v>
      </c>
      <c r="H101" s="21">
        <f>'[32]Tavanet 2026-2029'!R101</f>
        <v>0</v>
      </c>
      <c r="I101" s="21">
        <f t="shared" si="37"/>
        <v>0</v>
      </c>
      <c r="J101" s="60">
        <f t="shared" si="24"/>
        <v>200000</v>
      </c>
    </row>
    <row r="102" spans="1:10">
      <c r="B102" s="13" t="str">
        <f t="shared" si="28"/>
        <v>198330</v>
      </c>
      <c r="C102" s="1">
        <v>19</v>
      </c>
      <c r="D102" s="59">
        <v>8330</v>
      </c>
      <c r="E102" s="20" t="s">
        <v>96</v>
      </c>
      <c r="F102" s="21">
        <f>'[32]Tavanet 2026-2029'!P102</f>
        <v>126000</v>
      </c>
      <c r="G102" s="21">
        <f>'[32]Tavanet 2026-2029'!Q102</f>
        <v>0</v>
      </c>
      <c r="H102" s="21">
        <f>'[32]Tavanet 2026-2029'!R102</f>
        <v>0</v>
      </c>
      <c r="I102" s="21">
        <f t="shared" si="37"/>
        <v>0</v>
      </c>
      <c r="J102" s="60">
        <f t="shared" si="24"/>
        <v>126000</v>
      </c>
    </row>
    <row r="103" spans="1:10">
      <c r="B103" s="13" t="str">
        <f t="shared" si="28"/>
        <v>198340</v>
      </c>
      <c r="C103" s="1">
        <v>19</v>
      </c>
      <c r="D103" s="59">
        <v>8340</v>
      </c>
      <c r="E103" s="20" t="s">
        <v>97</v>
      </c>
      <c r="F103" s="27">
        <f>'[32]Tavanet 2026-2029'!P103</f>
        <v>195000</v>
      </c>
      <c r="G103" s="21">
        <f>'[32]Tavanet 2026-2029'!Q103</f>
        <v>0</v>
      </c>
      <c r="H103" s="21">
        <f>'[32]Tavanet 2026-2029'!R103</f>
        <v>0</v>
      </c>
      <c r="I103" s="27">
        <f t="shared" si="37"/>
        <v>0</v>
      </c>
      <c r="J103" s="61">
        <f t="shared" si="24"/>
        <v>195000</v>
      </c>
    </row>
    <row r="104" spans="1:10">
      <c r="B104" s="13" t="str">
        <f t="shared" si="28"/>
        <v>20</v>
      </c>
      <c r="D104" s="50">
        <v>20</v>
      </c>
      <c r="E104" s="23" t="s">
        <v>98</v>
      </c>
      <c r="F104" s="12">
        <f>'[32]Tavanet 2026-2029'!P104</f>
        <v>358349</v>
      </c>
      <c r="G104" s="12">
        <f>'[32]Tavanet 2026-2029'!Q104</f>
        <v>100000</v>
      </c>
      <c r="H104" s="12">
        <f>'[32]Tavanet 2026-2029'!R104</f>
        <v>0</v>
      </c>
      <c r="I104" s="12">
        <f t="shared" ref="I104" si="39">I105</f>
        <v>100000</v>
      </c>
      <c r="J104" s="51">
        <f>F104+I104</f>
        <v>458349</v>
      </c>
    </row>
    <row r="105" spans="1:10">
      <c r="B105" s="13" t="str">
        <f t="shared" si="28"/>
        <v>201110</v>
      </c>
      <c r="C105" s="1">
        <v>20</v>
      </c>
      <c r="D105" s="62">
        <v>1110</v>
      </c>
      <c r="E105" s="28" t="s">
        <v>14</v>
      </c>
      <c r="F105" s="27">
        <f>'[32]Tavanet 2026-2029'!P105</f>
        <v>358349</v>
      </c>
      <c r="G105" s="27">
        <f>'[32]Tavanet 2026-2029'!Q105</f>
        <v>100000</v>
      </c>
      <c r="H105" s="27">
        <f>'[32]Tavanet 2026-2029'!R105</f>
        <v>0</v>
      </c>
      <c r="I105" s="27">
        <f t="shared" si="37"/>
        <v>100000</v>
      </c>
      <c r="J105" s="61">
        <f t="shared" si="24"/>
        <v>458349</v>
      </c>
    </row>
    <row r="106" spans="1:10">
      <c r="B106" s="13" t="str">
        <f t="shared" si="28"/>
        <v>22</v>
      </c>
      <c r="D106" s="50">
        <v>22</v>
      </c>
      <c r="E106" s="23" t="s">
        <v>99</v>
      </c>
      <c r="F106" s="29">
        <f>'[32]Tavanet 2026-2029'!P106</f>
        <v>543143</v>
      </c>
      <c r="G106" s="12">
        <f>'[32]Tavanet 2026-2029'!Q106</f>
        <v>10000</v>
      </c>
      <c r="H106" s="12">
        <f>'[32]Tavanet 2026-2029'!R106</f>
        <v>0</v>
      </c>
      <c r="I106" s="29">
        <f t="shared" ref="I106" si="40">I107</f>
        <v>10000</v>
      </c>
      <c r="J106" s="63">
        <f>F106+I106</f>
        <v>553143</v>
      </c>
    </row>
    <row r="107" spans="1:10">
      <c r="B107" s="13" t="str">
        <f t="shared" si="28"/>
        <v>221520</v>
      </c>
      <c r="C107" s="1">
        <v>22</v>
      </c>
      <c r="D107" s="62">
        <v>1520</v>
      </c>
      <c r="E107" s="28" t="s">
        <v>100</v>
      </c>
      <c r="F107" s="27">
        <f>'[32]Tavanet 2026-2029'!P107</f>
        <v>543143</v>
      </c>
      <c r="G107" s="27">
        <f>'[32]Tavanet 2026-2029'!Q107</f>
        <v>10000</v>
      </c>
      <c r="H107" s="27">
        <f>'[32]Tavanet 2026-2029'!R107</f>
        <v>0</v>
      </c>
      <c r="I107" s="27">
        <f>SUM(G107:H107)</f>
        <v>10000</v>
      </c>
      <c r="J107" s="61">
        <f t="shared" si="24"/>
        <v>553143</v>
      </c>
    </row>
    <row r="108" spans="1:10" ht="12.75" customHeight="1">
      <c r="A108" s="1" t="s">
        <v>10</v>
      </c>
      <c r="B108" s="13" t="str">
        <f t="shared" si="28"/>
        <v>24</v>
      </c>
      <c r="D108" s="50">
        <v>24</v>
      </c>
      <c r="E108" s="23" t="s">
        <v>101</v>
      </c>
      <c r="F108" s="29">
        <f>'[32]Tavanet 2026-2029'!P108</f>
        <v>724061</v>
      </c>
      <c r="G108" s="12">
        <f>'[32]Tavanet 2026-2029'!Q108</f>
        <v>5000</v>
      </c>
      <c r="H108" s="12">
        <f>'[32]Tavanet 2026-2029'!R108</f>
        <v>0</v>
      </c>
      <c r="I108" s="29">
        <f t="shared" ref="I108" si="41">I109</f>
        <v>5000</v>
      </c>
      <c r="J108" s="63">
        <f>F108+I108</f>
        <v>729061</v>
      </c>
    </row>
    <row r="109" spans="1:10">
      <c r="B109" s="13" t="str">
        <f t="shared" si="28"/>
        <v>241120</v>
      </c>
      <c r="C109" s="1">
        <v>24</v>
      </c>
      <c r="D109" s="62">
        <v>1120</v>
      </c>
      <c r="E109" s="28" t="s">
        <v>102</v>
      </c>
      <c r="F109" s="27">
        <f>'[32]Tavanet 2026-2029'!P109</f>
        <v>724061</v>
      </c>
      <c r="G109" s="27">
        <f>'[32]Tavanet 2026-2029'!Q109</f>
        <v>5000</v>
      </c>
      <c r="H109" s="27">
        <f>'[32]Tavanet 2026-2029'!R109</f>
        <v>0</v>
      </c>
      <c r="I109" s="27">
        <f>SUM(G109:H109)</f>
        <v>5000</v>
      </c>
      <c r="J109" s="61">
        <f t="shared" si="24"/>
        <v>729061</v>
      </c>
    </row>
    <row r="110" spans="1:10" ht="12.75" customHeight="1">
      <c r="B110" s="13" t="str">
        <f t="shared" si="28"/>
        <v>26</v>
      </c>
      <c r="D110" s="50">
        <v>26</v>
      </c>
      <c r="E110" s="19" t="s">
        <v>103</v>
      </c>
      <c r="F110" s="12">
        <f>'[32]Tavanet 2026-2029'!P110</f>
        <v>1466396</v>
      </c>
      <c r="G110" s="12">
        <f>'[32]Tavanet 2026-2029'!Q110</f>
        <v>493600</v>
      </c>
      <c r="H110" s="12">
        <f>'[32]Tavanet 2026-2029'!R110</f>
        <v>590000</v>
      </c>
      <c r="I110" s="12">
        <f t="shared" ref="I110" si="42">SUM(I111:I114)</f>
        <v>1083600</v>
      </c>
      <c r="J110" s="51">
        <f>I110+F110</f>
        <v>2549996</v>
      </c>
    </row>
    <row r="111" spans="1:10" ht="12.75" customHeight="1">
      <c r="B111" s="13" t="str">
        <f t="shared" si="28"/>
        <v>261110</v>
      </c>
      <c r="C111" s="1">
        <v>26</v>
      </c>
      <c r="D111" s="59">
        <v>1110</v>
      </c>
      <c r="E111" s="20" t="s">
        <v>14</v>
      </c>
      <c r="F111" s="21">
        <f>'[32]Tavanet 2026-2029'!P111</f>
        <v>343577</v>
      </c>
      <c r="G111" s="21">
        <f>'[32]Tavanet 2026-2029'!Q111</f>
        <v>3000</v>
      </c>
      <c r="H111" s="21">
        <f>'[32]Tavanet 2026-2029'!R111</f>
        <v>0</v>
      </c>
      <c r="I111" s="21">
        <f t="shared" ref="I111:I114" si="43">SUM(G111:H111)</f>
        <v>3000</v>
      </c>
      <c r="J111" s="60">
        <f t="shared" ref="J111:J114" si="44">I111+F111</f>
        <v>346577</v>
      </c>
    </row>
    <row r="112" spans="1:10">
      <c r="B112" s="13" t="str">
        <f t="shared" si="28"/>
        <v>265320</v>
      </c>
      <c r="C112" s="1">
        <v>26</v>
      </c>
      <c r="D112" s="59">
        <v>5320</v>
      </c>
      <c r="E112" s="20" t="s">
        <v>104</v>
      </c>
      <c r="F112" s="21">
        <f>'[32]Tavanet 2026-2029'!P112</f>
        <v>490513</v>
      </c>
      <c r="G112" s="21">
        <f>'[32]Tavanet 2026-2029'!Q112</f>
        <v>290000</v>
      </c>
      <c r="H112" s="21">
        <f>'[32]Tavanet 2026-2029'!R112</f>
        <v>390000</v>
      </c>
      <c r="I112" s="21">
        <f t="shared" si="43"/>
        <v>680000</v>
      </c>
      <c r="J112" s="60">
        <f t="shared" si="44"/>
        <v>1170513</v>
      </c>
    </row>
    <row r="113" spans="1:10">
      <c r="B113" s="13" t="str">
        <f t="shared" si="28"/>
        <v>264260</v>
      </c>
      <c r="C113" s="1">
        <v>26</v>
      </c>
      <c r="D113" s="59">
        <v>4260</v>
      </c>
      <c r="E113" s="20" t="s">
        <v>105</v>
      </c>
      <c r="F113" s="21">
        <f>'[32]Tavanet 2026-2029'!P113</f>
        <v>632306</v>
      </c>
      <c r="G113" s="21">
        <f>'[32]Tavanet 2026-2029'!Q113</f>
        <v>200600</v>
      </c>
      <c r="H113" s="21">
        <f>'[32]Tavanet 2026-2029'!R113</f>
        <v>0</v>
      </c>
      <c r="I113" s="21">
        <f t="shared" si="43"/>
        <v>200600</v>
      </c>
      <c r="J113" s="60">
        <f t="shared" si="44"/>
        <v>832906</v>
      </c>
    </row>
    <row r="114" spans="1:10">
      <c r="B114" s="13" t="str">
        <f t="shared" si="28"/>
        <v>266220</v>
      </c>
      <c r="C114" s="1">
        <v>26</v>
      </c>
      <c r="D114" s="59">
        <v>6220</v>
      </c>
      <c r="E114" s="20" t="s">
        <v>106</v>
      </c>
      <c r="F114" s="21">
        <f>'[32]Tavanet 2026-2029'!P114</f>
        <v>0</v>
      </c>
      <c r="G114" s="21">
        <f>'[32]Tavanet 2026-2029'!Q114</f>
        <v>0</v>
      </c>
      <c r="H114" s="21">
        <f>'[32]Tavanet 2026-2029'!R114</f>
        <v>200000</v>
      </c>
      <c r="I114" s="21">
        <f t="shared" si="43"/>
        <v>200000</v>
      </c>
      <c r="J114" s="60">
        <f t="shared" si="44"/>
        <v>200000</v>
      </c>
    </row>
    <row r="115" spans="1:10">
      <c r="B115" s="13" t="str">
        <f t="shared" si="28"/>
        <v>28</v>
      </c>
      <c r="D115" s="50">
        <v>28</v>
      </c>
      <c r="E115" s="23" t="s">
        <v>107</v>
      </c>
      <c r="F115" s="12">
        <f>'[32]Tavanet 2026-2029'!P115</f>
        <v>3286103</v>
      </c>
      <c r="G115" s="12">
        <f>'[32]Tavanet 2026-2029'!Q115</f>
        <v>130000</v>
      </c>
      <c r="H115" s="12">
        <f>'[32]Tavanet 2026-2029'!R115</f>
        <v>0</v>
      </c>
      <c r="I115" s="12">
        <f t="shared" ref="I115" si="45">I116</f>
        <v>130000</v>
      </c>
      <c r="J115" s="51">
        <f>F115+I115</f>
        <v>3416103</v>
      </c>
    </row>
    <row r="116" spans="1:10">
      <c r="A116" s="1" t="s">
        <v>10</v>
      </c>
      <c r="B116" s="13" t="str">
        <f t="shared" si="28"/>
        <v>281110</v>
      </c>
      <c r="C116" s="1">
        <v>28</v>
      </c>
      <c r="D116" s="62">
        <v>1110</v>
      </c>
      <c r="E116" s="28" t="s">
        <v>14</v>
      </c>
      <c r="F116" s="27">
        <f>'[32]Tavanet 2026-2029'!P116</f>
        <v>3286103</v>
      </c>
      <c r="G116" s="27">
        <f>'[32]Tavanet 2026-2029'!Q116</f>
        <v>130000</v>
      </c>
      <c r="H116" s="27">
        <f>'[32]Tavanet 2026-2029'!R116</f>
        <v>0</v>
      </c>
      <c r="I116" s="27">
        <f t="shared" ref="I116" si="46">SUM(G116:H116)</f>
        <v>130000</v>
      </c>
      <c r="J116" s="61">
        <f>F116+I116</f>
        <v>3416103</v>
      </c>
    </row>
    <row r="117" spans="1:10">
      <c r="B117" s="13" t="str">
        <f t="shared" si="28"/>
        <v>29</v>
      </c>
      <c r="D117" s="50">
        <v>29</v>
      </c>
      <c r="E117" s="23" t="s">
        <v>108</v>
      </c>
      <c r="F117" s="12">
        <f>'[32]Tavanet 2026-2029'!P117</f>
        <v>5650120</v>
      </c>
      <c r="G117" s="12">
        <f>'[32]Tavanet 2026-2029'!Q117</f>
        <v>1372500</v>
      </c>
      <c r="H117" s="12">
        <f>'[32]Tavanet 2026-2029'!R117</f>
        <v>0</v>
      </c>
      <c r="I117" s="12">
        <f t="shared" ref="I117" si="47">SUM(I118:I120)</f>
        <v>1372500</v>
      </c>
      <c r="J117" s="51">
        <f>F117+I117</f>
        <v>7022620</v>
      </c>
    </row>
    <row r="118" spans="1:10">
      <c r="B118" s="13" t="str">
        <f t="shared" si="28"/>
        <v>291110</v>
      </c>
      <c r="C118" s="1">
        <v>29</v>
      </c>
      <c r="D118" s="54">
        <v>1110</v>
      </c>
      <c r="E118" s="25" t="s">
        <v>14</v>
      </c>
      <c r="F118" s="16">
        <f>'[32]Tavanet 2026-2029'!P118</f>
        <v>489132</v>
      </c>
      <c r="G118" s="16">
        <f>'[32]Tavanet 2026-2029'!Q118</f>
        <v>15000</v>
      </c>
      <c r="H118" s="16">
        <f>'[32]Tavanet 2026-2029'!R118</f>
        <v>0</v>
      </c>
      <c r="I118" s="16">
        <f t="shared" ref="I118:I119" si="48">SUM(G118:H118)</f>
        <v>15000</v>
      </c>
      <c r="J118" s="55">
        <f t="shared" si="24"/>
        <v>504132</v>
      </c>
    </row>
    <row r="119" spans="1:10">
      <c r="B119" s="13" t="str">
        <f t="shared" si="28"/>
        <v>291140</v>
      </c>
      <c r="C119" s="1">
        <v>29</v>
      </c>
      <c r="D119" s="54">
        <v>1140</v>
      </c>
      <c r="E119" s="25" t="s">
        <v>109</v>
      </c>
      <c r="F119" s="16">
        <f>'[32]Tavanet 2026-2029'!P119</f>
        <v>20967</v>
      </c>
      <c r="G119" s="16">
        <f>'[32]Tavanet 2026-2029'!Q119</f>
        <v>0</v>
      </c>
      <c r="H119" s="16">
        <f>'[32]Tavanet 2026-2029'!R119</f>
        <v>0</v>
      </c>
      <c r="I119" s="16">
        <f t="shared" si="48"/>
        <v>0</v>
      </c>
      <c r="J119" s="55">
        <f t="shared" si="24"/>
        <v>20967</v>
      </c>
    </row>
    <row r="120" spans="1:10">
      <c r="B120" s="13" t="str">
        <f t="shared" si="28"/>
        <v>293310</v>
      </c>
      <c r="C120" s="1">
        <v>29</v>
      </c>
      <c r="D120" s="62">
        <v>3310</v>
      </c>
      <c r="E120" s="36" t="s">
        <v>110</v>
      </c>
      <c r="F120" s="27">
        <f>'[32]Tavanet 2026-2029'!P120</f>
        <v>5140021</v>
      </c>
      <c r="G120" s="27">
        <f>'[32]Tavanet 2026-2029'!Q120</f>
        <v>1357500</v>
      </c>
      <c r="H120" s="27">
        <f>'[32]Tavanet 2026-2029'!R120</f>
        <v>0</v>
      </c>
      <c r="I120" s="27">
        <f>SUM(G120:H120)</f>
        <v>1357500</v>
      </c>
      <c r="J120" s="61">
        <f t="shared" si="24"/>
        <v>6497521</v>
      </c>
    </row>
    <row r="121" spans="1:10">
      <c r="B121" s="13" t="str">
        <f t="shared" si="28"/>
        <v>30</v>
      </c>
      <c r="D121" s="50">
        <v>30</v>
      </c>
      <c r="E121" s="23" t="s">
        <v>111</v>
      </c>
      <c r="F121" s="12">
        <f>'[32]Tavanet 2026-2029'!P121</f>
        <v>265607</v>
      </c>
      <c r="G121" s="12">
        <f>'[32]Tavanet 2026-2029'!Q121</f>
        <v>4000</v>
      </c>
      <c r="H121" s="12">
        <f>'[32]Tavanet 2026-2029'!R121</f>
        <v>0</v>
      </c>
      <c r="I121" s="12">
        <f t="shared" ref="I121" si="49">I122</f>
        <v>4000</v>
      </c>
      <c r="J121" s="51">
        <f>F121+I121</f>
        <v>269607</v>
      </c>
    </row>
    <row r="122" spans="1:10">
      <c r="B122" s="13" t="str">
        <f t="shared" si="28"/>
        <v>303320</v>
      </c>
      <c r="C122" s="1">
        <v>30</v>
      </c>
      <c r="D122" s="62">
        <v>3320</v>
      </c>
      <c r="E122" s="28" t="s">
        <v>112</v>
      </c>
      <c r="F122" s="27">
        <f>'[32]Tavanet 2026-2029'!P122</f>
        <v>265607</v>
      </c>
      <c r="G122" s="16">
        <f>'[32]Tavanet 2026-2029'!Q122</f>
        <v>4000</v>
      </c>
      <c r="H122" s="27">
        <f>'[32]Tavanet 2026-2029'!R122</f>
        <v>0</v>
      </c>
      <c r="I122" s="27">
        <f>SUM(G122:H122)</f>
        <v>4000</v>
      </c>
      <c r="J122" s="61">
        <f t="shared" si="24"/>
        <v>269607</v>
      </c>
    </row>
    <row r="123" spans="1:10">
      <c r="A123" s="1" t="s">
        <v>10</v>
      </c>
      <c r="B123" s="13" t="str">
        <f t="shared" si="28"/>
        <v>31</v>
      </c>
      <c r="D123" s="50">
        <v>31</v>
      </c>
      <c r="E123" s="23" t="s">
        <v>113</v>
      </c>
      <c r="F123" s="12">
        <f>'[32]Tavanet 2026-2029'!P123</f>
        <v>102686</v>
      </c>
      <c r="G123" s="12">
        <f>'[32]Tavanet 2026-2029'!Q123</f>
        <v>2000</v>
      </c>
      <c r="H123" s="12">
        <f>'[32]Tavanet 2026-2029'!R123</f>
        <v>0</v>
      </c>
      <c r="I123" s="12">
        <f t="shared" ref="I123" si="50">I124</f>
        <v>2000</v>
      </c>
      <c r="J123" s="51">
        <f>F123+I123</f>
        <v>104686</v>
      </c>
    </row>
    <row r="124" spans="1:10">
      <c r="B124" s="13" t="str">
        <f t="shared" si="28"/>
        <v>318320</v>
      </c>
      <c r="C124" s="1">
        <v>31</v>
      </c>
      <c r="D124" s="62">
        <v>8320</v>
      </c>
      <c r="E124" s="25" t="s">
        <v>114</v>
      </c>
      <c r="F124" s="27">
        <f>'[32]Tavanet 2026-2029'!P124</f>
        <v>102686</v>
      </c>
      <c r="G124" s="27">
        <f>'[32]Tavanet 2026-2029'!Q124</f>
        <v>2000</v>
      </c>
      <c r="H124" s="27">
        <f>'[32]Tavanet 2026-2029'!R124</f>
        <v>0</v>
      </c>
      <c r="I124" s="27">
        <f>SUM(G124:H124)</f>
        <v>2000</v>
      </c>
      <c r="J124" s="61">
        <f t="shared" si="24"/>
        <v>104686</v>
      </c>
    </row>
    <row r="125" spans="1:10">
      <c r="A125" s="1" t="s">
        <v>10</v>
      </c>
      <c r="B125" s="13" t="str">
        <f t="shared" si="28"/>
        <v>35</v>
      </c>
      <c r="D125" s="50">
        <v>35</v>
      </c>
      <c r="E125" s="23" t="s">
        <v>115</v>
      </c>
      <c r="F125" s="12">
        <f>'[32]Tavanet 2026-2029'!P125</f>
        <v>228983</v>
      </c>
      <c r="G125" s="30">
        <f>'[32]Tavanet 2026-2029'!Q125</f>
        <v>2000</v>
      </c>
      <c r="H125" s="30">
        <f>'[32]Tavanet 2026-2029'!R125</f>
        <v>0</v>
      </c>
      <c r="I125" s="30">
        <f t="shared" ref="I125" si="51">I126</f>
        <v>2000</v>
      </c>
      <c r="J125" s="51">
        <f>F125+I125</f>
        <v>230983</v>
      </c>
    </row>
    <row r="126" spans="1:10">
      <c r="B126" s="13" t="str">
        <f t="shared" si="28"/>
        <v>351110</v>
      </c>
      <c r="C126" s="1">
        <v>35</v>
      </c>
      <c r="D126" s="62">
        <v>1110</v>
      </c>
      <c r="E126" s="25" t="s">
        <v>116</v>
      </c>
      <c r="F126" s="27">
        <f>'[32]Tavanet 2026-2029'!P126</f>
        <v>228983</v>
      </c>
      <c r="G126" s="31">
        <f>'[32]Tavanet 2026-2029'!Q126</f>
        <v>2000</v>
      </c>
      <c r="H126" s="31">
        <f>'[32]Tavanet 2026-2029'!R126</f>
        <v>0</v>
      </c>
      <c r="I126" s="31">
        <f>SUM(G126:H126)</f>
        <v>2000</v>
      </c>
      <c r="J126" s="61">
        <f t="shared" ref="J126:J136" si="52">F126+I126</f>
        <v>230983</v>
      </c>
    </row>
    <row r="127" spans="1:10" s="32" customFormat="1">
      <c r="B127" s="13" t="str">
        <f t="shared" si="28"/>
        <v>40</v>
      </c>
      <c r="C127" s="1"/>
      <c r="D127" s="64">
        <v>40</v>
      </c>
      <c r="E127" s="33" t="s">
        <v>117</v>
      </c>
      <c r="F127" s="30">
        <f>'[32]Tavanet 2026-2029'!P127</f>
        <v>355800</v>
      </c>
      <c r="G127" s="30">
        <f>'[32]Tavanet 2026-2029'!Q127</f>
        <v>0</v>
      </c>
      <c r="H127" s="30">
        <f>'[32]Tavanet 2026-2029'!R127</f>
        <v>0</v>
      </c>
      <c r="I127" s="30">
        <f t="shared" ref="I127" si="53">SUM(I128:I130)</f>
        <v>0</v>
      </c>
      <c r="J127" s="65">
        <f>F127+I127</f>
        <v>355800</v>
      </c>
    </row>
    <row r="128" spans="1:10">
      <c r="B128" s="13" t="str">
        <f t="shared" si="28"/>
        <v>401110</v>
      </c>
      <c r="C128" s="1">
        <v>40</v>
      </c>
      <c r="D128" s="59">
        <v>1110</v>
      </c>
      <c r="E128" s="20" t="s">
        <v>118</v>
      </c>
      <c r="F128" s="18">
        <f>'[32]Tavanet 2026-2029'!P128</f>
        <v>345600</v>
      </c>
      <c r="G128" s="18">
        <f>'[32]Tavanet 2026-2029'!Q128</f>
        <v>0</v>
      </c>
      <c r="H128" s="18">
        <f>'[32]Tavanet 2026-2029'!R128</f>
        <v>0</v>
      </c>
      <c r="I128" s="18">
        <f t="shared" ref="I128:I130" si="54">SUM(G128:H128)</f>
        <v>0</v>
      </c>
      <c r="J128" s="57">
        <f t="shared" si="52"/>
        <v>345600</v>
      </c>
    </row>
    <row r="129" spans="1:10">
      <c r="B129" s="13" t="str">
        <f t="shared" si="28"/>
        <v>401120</v>
      </c>
      <c r="C129" s="1">
        <v>40</v>
      </c>
      <c r="D129" s="59">
        <v>1120</v>
      </c>
      <c r="E129" s="20" t="s">
        <v>119</v>
      </c>
      <c r="F129" s="18">
        <f>'[32]Tavanet 2026-2029'!P129</f>
        <v>8000</v>
      </c>
      <c r="G129" s="18">
        <f>'[32]Tavanet 2026-2029'!Q129</f>
        <v>0</v>
      </c>
      <c r="H129" s="18">
        <f>'[32]Tavanet 2026-2029'!R129</f>
        <v>0</v>
      </c>
      <c r="I129" s="18">
        <f t="shared" si="54"/>
        <v>0</v>
      </c>
      <c r="J129" s="57">
        <f t="shared" si="52"/>
        <v>8000</v>
      </c>
    </row>
    <row r="130" spans="1:10">
      <c r="A130" s="1" t="s">
        <v>10</v>
      </c>
      <c r="B130" s="13" t="str">
        <f t="shared" si="28"/>
        <v>401130</v>
      </c>
      <c r="C130" s="1">
        <v>40</v>
      </c>
      <c r="D130" s="59">
        <v>1130</v>
      </c>
      <c r="E130" s="20" t="s">
        <v>120</v>
      </c>
      <c r="F130" s="18">
        <f>'[32]Tavanet 2026-2029'!P130</f>
        <v>2200</v>
      </c>
      <c r="G130" s="18">
        <f>'[32]Tavanet 2026-2029'!Q130</f>
        <v>0</v>
      </c>
      <c r="H130" s="18">
        <f>'[32]Tavanet 2026-2029'!R130</f>
        <v>0</v>
      </c>
      <c r="I130" s="18">
        <f t="shared" si="54"/>
        <v>0</v>
      </c>
      <c r="J130" s="57">
        <f t="shared" si="52"/>
        <v>2200</v>
      </c>
    </row>
    <row r="131" spans="1:10">
      <c r="B131" s="13" t="str">
        <f t="shared" si="28"/>
        <v>41</v>
      </c>
      <c r="D131" s="50">
        <v>41</v>
      </c>
      <c r="E131" s="23" t="s">
        <v>121</v>
      </c>
      <c r="F131" s="12">
        <f>'[32]Tavanet 2026-2029'!P131</f>
        <v>1910865</v>
      </c>
      <c r="G131" s="12">
        <f>'[32]Tavanet 2026-2029'!Q131</f>
        <v>210000</v>
      </c>
      <c r="H131" s="12">
        <f>'[32]Tavanet 2026-2029'!R131</f>
        <v>0</v>
      </c>
      <c r="I131" s="12">
        <f t="shared" ref="I131" si="55">I132</f>
        <v>210000</v>
      </c>
      <c r="J131" s="51">
        <f>F131+I131</f>
        <v>2120865</v>
      </c>
    </row>
    <row r="132" spans="1:10">
      <c r="A132" s="1" t="s">
        <v>10</v>
      </c>
      <c r="B132" s="13" t="str">
        <f t="shared" si="28"/>
        <v>413390</v>
      </c>
      <c r="C132" s="1">
        <v>41</v>
      </c>
      <c r="D132" s="62">
        <v>3390</v>
      </c>
      <c r="E132" s="28" t="s">
        <v>122</v>
      </c>
      <c r="F132" s="27">
        <f>'[32]Tavanet 2026-2029'!P132</f>
        <v>1910865</v>
      </c>
      <c r="G132" s="31">
        <f>'[32]Tavanet 2026-2029'!Q132</f>
        <v>210000</v>
      </c>
      <c r="H132" s="31">
        <f>'[32]Tavanet 2026-2029'!R132</f>
        <v>0</v>
      </c>
      <c r="I132" s="31">
        <f>SUM(G132:H132)</f>
        <v>210000</v>
      </c>
      <c r="J132" s="61">
        <f t="shared" si="52"/>
        <v>2120865</v>
      </c>
    </row>
    <row r="133" spans="1:10">
      <c r="B133" s="13" t="str">
        <f t="shared" si="28"/>
        <v>50</v>
      </c>
      <c r="D133" s="50">
        <v>50</v>
      </c>
      <c r="E133" s="23" t="s">
        <v>123</v>
      </c>
      <c r="F133" s="12">
        <f>'[32]Tavanet 2026-2029'!P133</f>
        <v>1175162</v>
      </c>
      <c r="G133" s="12">
        <f>'[32]Tavanet 2026-2029'!Q133</f>
        <v>15600</v>
      </c>
      <c r="H133" s="12">
        <f>'[32]Tavanet 2026-2029'!R133</f>
        <v>100000</v>
      </c>
      <c r="I133" s="12">
        <f t="shared" ref="I133" si="56">I134</f>
        <v>115600</v>
      </c>
      <c r="J133" s="51">
        <f>F133+I133</f>
        <v>1290762</v>
      </c>
    </row>
    <row r="134" spans="1:10">
      <c r="A134" s="1" t="s">
        <v>10</v>
      </c>
      <c r="B134" s="13" t="str">
        <f t="shared" si="28"/>
        <v>501320</v>
      </c>
      <c r="C134" s="1">
        <v>50</v>
      </c>
      <c r="D134" s="62">
        <v>1320</v>
      </c>
      <c r="E134" s="28" t="s">
        <v>124</v>
      </c>
      <c r="F134" s="27">
        <f>'[32]Tavanet 2026-2029'!P134</f>
        <v>1175162</v>
      </c>
      <c r="G134" s="27">
        <f>'[32]Tavanet 2026-2029'!Q134</f>
        <v>15600</v>
      </c>
      <c r="H134" s="27">
        <f>'[32]Tavanet 2026-2029'!R134</f>
        <v>100000</v>
      </c>
      <c r="I134" s="27">
        <f>SUM(G134:H134)</f>
        <v>115600</v>
      </c>
      <c r="J134" s="61">
        <f t="shared" si="52"/>
        <v>1290762</v>
      </c>
    </row>
    <row r="135" spans="1:10" s="32" customFormat="1">
      <c r="B135" s="13" t="str">
        <f t="shared" si="28"/>
        <v>55</v>
      </c>
      <c r="C135" s="1"/>
      <c r="D135" s="50">
        <v>55</v>
      </c>
      <c r="E135" s="23" t="s">
        <v>125</v>
      </c>
      <c r="F135" s="12">
        <f>'[32]Tavanet 2026-2029'!P135</f>
        <v>408604</v>
      </c>
      <c r="G135" s="12">
        <f>'[32]Tavanet 2026-2029'!Q135</f>
        <v>13840</v>
      </c>
      <c r="H135" s="12">
        <f>'[32]Tavanet 2026-2029'!R135</f>
        <v>0</v>
      </c>
      <c r="I135" s="12">
        <f t="shared" ref="I135" si="57">I136</f>
        <v>13840</v>
      </c>
      <c r="J135" s="51">
        <f t="shared" si="52"/>
        <v>422444</v>
      </c>
    </row>
    <row r="136" spans="1:10">
      <c r="A136" s="1" t="s">
        <v>10</v>
      </c>
      <c r="B136" s="13" t="str">
        <f t="shared" si="28"/>
        <v>559820</v>
      </c>
      <c r="C136" s="1">
        <v>55</v>
      </c>
      <c r="D136" s="62">
        <v>9820</v>
      </c>
      <c r="E136" s="28" t="s">
        <v>126</v>
      </c>
      <c r="F136" s="27">
        <f>'[32]Tavanet 2026-2029'!P136</f>
        <v>408604</v>
      </c>
      <c r="G136" s="27">
        <f>'[32]Tavanet 2026-2029'!Q136</f>
        <v>13840</v>
      </c>
      <c r="H136" s="27">
        <f>'[32]Tavanet 2026-2029'!R136</f>
        <v>0</v>
      </c>
      <c r="I136" s="27">
        <f>SUM(G136:H136)</f>
        <v>13840</v>
      </c>
      <c r="J136" s="61">
        <f t="shared" si="52"/>
        <v>422444</v>
      </c>
    </row>
    <row r="137" spans="1:10">
      <c r="B137" s="13" t="str">
        <f t="shared" si="28"/>
        <v>56</v>
      </c>
      <c r="D137" s="50">
        <v>56</v>
      </c>
      <c r="E137" s="23" t="s">
        <v>127</v>
      </c>
      <c r="F137" s="12">
        <f>'[32]Tavanet 2026-2029'!P137</f>
        <v>0</v>
      </c>
      <c r="G137" s="12">
        <f>'[32]Tavanet 2026-2029'!Q137</f>
        <v>17518404.007638618</v>
      </c>
      <c r="H137" s="12">
        <f>'[32]Tavanet 2026-2029'!R137</f>
        <v>7921178</v>
      </c>
      <c r="I137" s="12">
        <f t="shared" ref="I137" si="58">SUM(I138:I140)</f>
        <v>25439582.007638618</v>
      </c>
      <c r="J137" s="51">
        <f>I137+F137</f>
        <v>25439582.007638618</v>
      </c>
    </row>
    <row r="138" spans="1:10">
      <c r="A138" s="1" t="s">
        <v>10</v>
      </c>
      <c r="B138" s="13" t="str">
        <f t="shared" si="28"/>
        <v>566210</v>
      </c>
      <c r="C138" s="1">
        <v>56</v>
      </c>
      <c r="D138" s="54">
        <v>6210</v>
      </c>
      <c r="E138" s="25" t="s">
        <v>128</v>
      </c>
      <c r="F138" s="21">
        <f>'[32]Tavanet 2026-2029'!P138</f>
        <v>0</v>
      </c>
      <c r="G138" s="21">
        <f>'[32]Tavanet 2026-2029'!Q138</f>
        <v>9487410.9966386203</v>
      </c>
      <c r="H138" s="21">
        <f>'[32]Tavanet 2026-2029'!R138</f>
        <v>7921178</v>
      </c>
      <c r="I138" s="21">
        <f t="shared" ref="I138:I140" si="59">SUM(G138:H138)</f>
        <v>17408588.996638618</v>
      </c>
      <c r="J138" s="60">
        <f t="shared" ref="J138:J140" si="60">I138+F138</f>
        <v>17408588.996638618</v>
      </c>
    </row>
    <row r="139" spans="1:10">
      <c r="A139" s="1" t="s">
        <v>10</v>
      </c>
      <c r="B139" s="13" t="str">
        <f t="shared" si="28"/>
        <v>566220</v>
      </c>
      <c r="C139" s="1">
        <v>56</v>
      </c>
      <c r="D139" s="54">
        <v>6220</v>
      </c>
      <c r="E139" s="25" t="s">
        <v>129</v>
      </c>
      <c r="F139" s="31">
        <f>'[32]Tavanet 2026-2029'!P139</f>
        <v>0</v>
      </c>
      <c r="G139" s="21">
        <f>'[32]Tavanet 2026-2029'!Q139</f>
        <v>5272636.0109999999</v>
      </c>
      <c r="H139" s="21">
        <f>'[32]Tavanet 2026-2029'!R139</f>
        <v>0</v>
      </c>
      <c r="I139" s="31">
        <f t="shared" si="59"/>
        <v>5272636.0109999999</v>
      </c>
      <c r="J139" s="66">
        <f t="shared" si="60"/>
        <v>5272636.0109999999</v>
      </c>
    </row>
    <row r="140" spans="1:10">
      <c r="A140" s="1" t="s">
        <v>10</v>
      </c>
      <c r="B140" s="13" t="str">
        <f t="shared" ref="B140:B180" si="61">CONCATENATE(C140,D140)</f>
        <v>564230</v>
      </c>
      <c r="C140" s="1">
        <v>56</v>
      </c>
      <c r="D140" s="54">
        <v>4230</v>
      </c>
      <c r="E140" s="25" t="s">
        <v>130</v>
      </c>
      <c r="F140" s="31">
        <f>'[32]Tavanet 2026-2029'!P140</f>
        <v>0</v>
      </c>
      <c r="G140" s="21">
        <f>'[32]Tavanet 2026-2029'!Q140</f>
        <v>2758357</v>
      </c>
      <c r="H140" s="21">
        <f>'[32]Tavanet 2026-2029'!R140</f>
        <v>0</v>
      </c>
      <c r="I140" s="21">
        <f t="shared" si="59"/>
        <v>2758357</v>
      </c>
      <c r="J140" s="60">
        <f t="shared" si="60"/>
        <v>2758357</v>
      </c>
    </row>
    <row r="141" spans="1:10">
      <c r="B141" s="13" t="str">
        <f t="shared" si="61"/>
        <v>57</v>
      </c>
      <c r="D141" s="50">
        <v>57</v>
      </c>
      <c r="E141" s="23" t="s">
        <v>131</v>
      </c>
      <c r="F141" s="12">
        <f>'[32]Tavanet 2026-2029'!P141</f>
        <v>186415</v>
      </c>
      <c r="G141" s="12">
        <f>'[32]Tavanet 2026-2029'!Q141</f>
        <v>1000</v>
      </c>
      <c r="H141" s="12">
        <f>'[32]Tavanet 2026-2029'!R141</f>
        <v>0</v>
      </c>
      <c r="I141" s="12">
        <f t="shared" ref="I141" si="62">I142</f>
        <v>1000</v>
      </c>
      <c r="J141" s="51">
        <f t="shared" ref="J141:J177" si="63">F141+I141</f>
        <v>187415</v>
      </c>
    </row>
    <row r="142" spans="1:10">
      <c r="A142" s="1" t="s">
        <v>10</v>
      </c>
      <c r="B142" s="13" t="str">
        <f t="shared" si="61"/>
        <v>578220</v>
      </c>
      <c r="C142" s="1">
        <v>57</v>
      </c>
      <c r="D142" s="62">
        <v>8220</v>
      </c>
      <c r="E142" s="28" t="s">
        <v>132</v>
      </c>
      <c r="F142" s="27">
        <f>'[32]Tavanet 2026-2029'!P142</f>
        <v>186415</v>
      </c>
      <c r="G142" s="27">
        <f>'[32]Tavanet 2026-2029'!Q142</f>
        <v>1000</v>
      </c>
      <c r="H142" s="27">
        <f>'[32]Tavanet 2026-2029'!R142</f>
        <v>0</v>
      </c>
      <c r="I142" s="27">
        <f>SUM(G142:H142)</f>
        <v>1000</v>
      </c>
      <c r="J142" s="61">
        <f t="shared" si="63"/>
        <v>187415</v>
      </c>
    </row>
    <row r="143" spans="1:10">
      <c r="B143" s="13" t="str">
        <f t="shared" si="61"/>
        <v>63</v>
      </c>
      <c r="D143" s="50">
        <v>63</v>
      </c>
      <c r="E143" s="19" t="s">
        <v>133</v>
      </c>
      <c r="F143" s="12">
        <f>'[32]Tavanet 2026-2029'!P143</f>
        <v>349525</v>
      </c>
      <c r="G143" s="12">
        <f>'[32]Tavanet 2026-2029'!Q143</f>
        <v>5500</v>
      </c>
      <c r="H143" s="12">
        <f>'[32]Tavanet 2026-2029'!R143</f>
        <v>0</v>
      </c>
      <c r="I143" s="12">
        <f t="shared" ref="I143" si="64">SUM(I144:I145)</f>
        <v>5500</v>
      </c>
      <c r="J143" s="51">
        <f>F143+I143</f>
        <v>355025</v>
      </c>
    </row>
    <row r="144" spans="1:10">
      <c r="B144" s="13" t="str">
        <f t="shared" si="61"/>
        <v>633320</v>
      </c>
      <c r="C144" s="1">
        <v>63</v>
      </c>
      <c r="D144" s="59">
        <v>3320</v>
      </c>
      <c r="E144" s="20" t="s">
        <v>134</v>
      </c>
      <c r="F144" s="21">
        <f>'[32]Tavanet 2026-2029'!P144</f>
        <v>349525</v>
      </c>
      <c r="G144" s="21">
        <f>'[32]Tavanet 2026-2029'!Q144</f>
        <v>5500</v>
      </c>
      <c r="H144" s="21">
        <f>'[32]Tavanet 2026-2029'!R144</f>
        <v>0</v>
      </c>
      <c r="I144" s="21">
        <f>SUM(G144:H144)</f>
        <v>5500</v>
      </c>
      <c r="J144" s="60">
        <f t="shared" si="63"/>
        <v>355025</v>
      </c>
    </row>
    <row r="145" spans="1:10">
      <c r="B145" s="13" t="str">
        <f t="shared" si="61"/>
        <v>633340</v>
      </c>
      <c r="C145" s="1">
        <v>63</v>
      </c>
      <c r="D145" s="59">
        <v>3340</v>
      </c>
      <c r="E145" s="20" t="s">
        <v>135</v>
      </c>
      <c r="F145" s="21">
        <f>'[32]Tavanet 2026-2029'!P145</f>
        <v>0</v>
      </c>
      <c r="G145" s="21">
        <f>'[32]Tavanet 2026-2029'!Q145</f>
        <v>0</v>
      </c>
      <c r="H145" s="21">
        <f>'[32]Tavanet 2026-2029'!R145</f>
        <v>0</v>
      </c>
      <c r="I145" s="21">
        <f t="shared" ref="I145" si="65">SUM(G145:H145)</f>
        <v>0</v>
      </c>
      <c r="J145" s="60">
        <f t="shared" si="63"/>
        <v>0</v>
      </c>
    </row>
    <row r="146" spans="1:10">
      <c r="A146" s="1" t="s">
        <v>10</v>
      </c>
      <c r="B146" s="13" t="str">
        <f t="shared" si="61"/>
        <v>66</v>
      </c>
      <c r="D146" s="50">
        <v>66</v>
      </c>
      <c r="E146" s="23" t="s">
        <v>136</v>
      </c>
      <c r="F146" s="12">
        <f>'[32]Tavanet 2026-2029'!P146</f>
        <v>208554</v>
      </c>
      <c r="G146" s="12">
        <f>'[32]Tavanet 2026-2029'!Q146</f>
        <v>3000</v>
      </c>
      <c r="H146" s="12">
        <f>'[32]Tavanet 2026-2029'!R146</f>
        <v>0</v>
      </c>
      <c r="I146" s="12">
        <f t="shared" ref="I146" si="66">I147</f>
        <v>3000</v>
      </c>
      <c r="J146" s="51">
        <f>F146+I146</f>
        <v>211554</v>
      </c>
    </row>
    <row r="147" spans="1:10">
      <c r="B147" s="13" t="str">
        <f t="shared" si="61"/>
        <v>663320</v>
      </c>
      <c r="C147" s="1">
        <v>66</v>
      </c>
      <c r="D147" s="62">
        <v>3320</v>
      </c>
      <c r="E147" s="28" t="s">
        <v>137</v>
      </c>
      <c r="F147" s="27">
        <f>'[32]Tavanet 2026-2029'!P147</f>
        <v>208554</v>
      </c>
      <c r="G147" s="27">
        <f>'[32]Tavanet 2026-2029'!Q147</f>
        <v>3000</v>
      </c>
      <c r="H147" s="27">
        <f>'[32]Tavanet 2026-2029'!R147</f>
        <v>0</v>
      </c>
      <c r="I147" s="27">
        <f>SUM(G147:H147)</f>
        <v>3000</v>
      </c>
      <c r="J147" s="61">
        <f t="shared" si="63"/>
        <v>211554</v>
      </c>
    </row>
    <row r="148" spans="1:10">
      <c r="A148" s="1" t="s">
        <v>10</v>
      </c>
      <c r="B148" s="13" t="str">
        <f t="shared" si="61"/>
        <v>67</v>
      </c>
      <c r="D148" s="50">
        <v>67</v>
      </c>
      <c r="E148" s="23" t="s">
        <v>138</v>
      </c>
      <c r="F148" s="12">
        <f>'[32]Tavanet 2026-2029'!P148</f>
        <v>118425</v>
      </c>
      <c r="G148" s="12">
        <f>'[32]Tavanet 2026-2029'!Q148</f>
        <v>2000</v>
      </c>
      <c r="H148" s="12">
        <f>'[32]Tavanet 2026-2029'!R148</f>
        <v>0</v>
      </c>
      <c r="I148" s="12">
        <f t="shared" ref="I148" si="67">I149</f>
        <v>2000</v>
      </c>
      <c r="J148" s="51">
        <f t="shared" si="63"/>
        <v>120425</v>
      </c>
    </row>
    <row r="149" spans="1:10">
      <c r="B149" s="13" t="str">
        <f t="shared" si="61"/>
        <v>671110</v>
      </c>
      <c r="C149" s="1">
        <v>67</v>
      </c>
      <c r="D149" s="62">
        <v>1110</v>
      </c>
      <c r="E149" s="28" t="s">
        <v>14</v>
      </c>
      <c r="F149" s="27">
        <f>'[32]Tavanet 2026-2029'!P149</f>
        <v>118425</v>
      </c>
      <c r="G149" s="27">
        <f>'[32]Tavanet 2026-2029'!Q149</f>
        <v>2000</v>
      </c>
      <c r="H149" s="27">
        <f>'[32]Tavanet 2026-2029'!R149</f>
        <v>0</v>
      </c>
      <c r="I149" s="27">
        <f t="shared" ref="I149:I154" si="68">SUM(G149:H149)</f>
        <v>2000</v>
      </c>
      <c r="J149" s="61">
        <f t="shared" si="63"/>
        <v>120425</v>
      </c>
    </row>
    <row r="150" spans="1:10">
      <c r="B150" s="13" t="str">
        <f t="shared" si="61"/>
        <v>73</v>
      </c>
      <c r="D150" s="50">
        <v>73</v>
      </c>
      <c r="E150" s="23" t="s">
        <v>139</v>
      </c>
      <c r="F150" s="12">
        <f>'[32]Tavanet 2026-2029'!P150</f>
        <v>354470</v>
      </c>
      <c r="G150" s="12">
        <f>'[32]Tavanet 2026-2029'!Q150</f>
        <v>1500</v>
      </c>
      <c r="H150" s="12">
        <f>'[32]Tavanet 2026-2029'!R150</f>
        <v>0</v>
      </c>
      <c r="I150" s="12">
        <f t="shared" ref="I150" si="69">SUM(I151:I152)</f>
        <v>1500</v>
      </c>
      <c r="J150" s="51">
        <f>F150+I150</f>
        <v>355970</v>
      </c>
    </row>
    <row r="151" spans="1:10">
      <c r="A151" s="1" t="s">
        <v>10</v>
      </c>
      <c r="B151" s="13" t="str">
        <f t="shared" si="61"/>
        <v>731610</v>
      </c>
      <c r="C151" s="1">
        <v>73</v>
      </c>
      <c r="D151" s="59">
        <v>1610</v>
      </c>
      <c r="E151" s="20" t="s">
        <v>14</v>
      </c>
      <c r="F151" s="21">
        <f>'[32]Tavanet 2026-2029'!P151</f>
        <v>354470</v>
      </c>
      <c r="G151" s="21">
        <f>'[32]Tavanet 2026-2029'!Q151</f>
        <v>1500</v>
      </c>
      <c r="H151" s="21">
        <f>'[32]Tavanet 2026-2029'!R151</f>
        <v>0</v>
      </c>
      <c r="I151" s="21">
        <f t="shared" si="68"/>
        <v>1500</v>
      </c>
      <c r="J151" s="60">
        <f t="shared" si="63"/>
        <v>355970</v>
      </c>
    </row>
    <row r="152" spans="1:10">
      <c r="B152" s="13" t="str">
        <f t="shared" si="61"/>
        <v>731620</v>
      </c>
      <c r="C152" s="1">
        <v>73</v>
      </c>
      <c r="D152" s="62">
        <v>1620</v>
      </c>
      <c r="E152" s="28" t="s">
        <v>140</v>
      </c>
      <c r="F152" s="27">
        <f>'[32]Tavanet 2026-2029'!P152</f>
        <v>0</v>
      </c>
      <c r="G152" s="27">
        <f>'[32]Tavanet 2026-2029'!Q152</f>
        <v>0</v>
      </c>
      <c r="H152" s="27">
        <f>'[32]Tavanet 2026-2029'!R152</f>
        <v>0</v>
      </c>
      <c r="I152" s="27">
        <f t="shared" si="68"/>
        <v>0</v>
      </c>
      <c r="J152" s="61">
        <f t="shared" si="63"/>
        <v>0</v>
      </c>
    </row>
    <row r="153" spans="1:10" ht="13.5" customHeight="1">
      <c r="A153" s="1" t="s">
        <v>10</v>
      </c>
      <c r="B153" s="13" t="str">
        <f t="shared" si="61"/>
        <v>76</v>
      </c>
      <c r="D153" s="50">
        <v>76</v>
      </c>
      <c r="E153" s="34" t="s">
        <v>141</v>
      </c>
      <c r="F153" s="12">
        <f>'[32]Tavanet 2026-2029'!P153</f>
        <v>263029</v>
      </c>
      <c r="G153" s="12">
        <f>'[32]Tavanet 2026-2029'!Q153</f>
        <v>63000</v>
      </c>
      <c r="H153" s="12">
        <f>'[32]Tavanet 2026-2029'!R153</f>
        <v>0</v>
      </c>
      <c r="I153" s="12">
        <f t="shared" ref="I153" si="70">I154</f>
        <v>63000</v>
      </c>
      <c r="J153" s="51">
        <f t="shared" si="63"/>
        <v>326029</v>
      </c>
    </row>
    <row r="154" spans="1:10">
      <c r="B154" s="13" t="str">
        <f t="shared" si="61"/>
        <v>761110</v>
      </c>
      <c r="C154" s="1">
        <v>76</v>
      </c>
      <c r="D154" s="62">
        <v>1110</v>
      </c>
      <c r="E154" s="28" t="s">
        <v>14</v>
      </c>
      <c r="F154" s="27">
        <f>'[32]Tavanet 2026-2029'!P154</f>
        <v>263029</v>
      </c>
      <c r="G154" s="27">
        <f>'[32]Tavanet 2026-2029'!Q154</f>
        <v>63000</v>
      </c>
      <c r="H154" s="27">
        <f>'[32]Tavanet 2026-2029'!R154</f>
        <v>0</v>
      </c>
      <c r="I154" s="27">
        <f t="shared" si="68"/>
        <v>63000</v>
      </c>
      <c r="J154" s="61">
        <f t="shared" si="63"/>
        <v>326029</v>
      </c>
    </row>
    <row r="155" spans="1:10">
      <c r="A155" s="1" t="s">
        <v>10</v>
      </c>
      <c r="B155" s="13" t="str">
        <f t="shared" si="61"/>
        <v>77</v>
      </c>
      <c r="D155" s="50">
        <v>77</v>
      </c>
      <c r="E155" s="23" t="s">
        <v>142</v>
      </c>
      <c r="F155" s="12">
        <f>'[32]Tavanet 2026-2029'!P155</f>
        <v>125271</v>
      </c>
      <c r="G155" s="12">
        <f>'[32]Tavanet 2026-2029'!Q155</f>
        <v>1000</v>
      </c>
      <c r="H155" s="12">
        <f>'[32]Tavanet 2026-2029'!R155</f>
        <v>0</v>
      </c>
      <c r="I155" s="12">
        <f t="shared" ref="I155" si="71">I156</f>
        <v>1000</v>
      </c>
      <c r="J155" s="51">
        <f t="shared" si="63"/>
        <v>126271</v>
      </c>
    </row>
    <row r="156" spans="1:10">
      <c r="B156" s="13" t="str">
        <f t="shared" si="61"/>
        <v>774120</v>
      </c>
      <c r="C156" s="1">
        <v>77</v>
      </c>
      <c r="D156" s="62">
        <v>4120</v>
      </c>
      <c r="E156" s="28" t="s">
        <v>143</v>
      </c>
      <c r="F156" s="27">
        <f>'[32]Tavanet 2026-2029'!P156</f>
        <v>125271</v>
      </c>
      <c r="G156" s="27">
        <f>'[32]Tavanet 2026-2029'!Q156</f>
        <v>1000</v>
      </c>
      <c r="H156" s="27">
        <f>'[32]Tavanet 2026-2029'!R156</f>
        <v>0</v>
      </c>
      <c r="I156" s="27">
        <f>SUM(G156:H156)</f>
        <v>1000</v>
      </c>
      <c r="J156" s="61">
        <f t="shared" si="63"/>
        <v>126271</v>
      </c>
    </row>
    <row r="157" spans="1:10">
      <c r="A157" s="1" t="s">
        <v>10</v>
      </c>
      <c r="B157" s="13" t="str">
        <f t="shared" si="61"/>
        <v>82</v>
      </c>
      <c r="D157" s="50">
        <v>82</v>
      </c>
      <c r="E157" s="23" t="s">
        <v>144</v>
      </c>
      <c r="F157" s="12">
        <f>'[32]Tavanet 2026-2029'!P157</f>
        <v>18573</v>
      </c>
      <c r="G157" s="12">
        <f>'[32]Tavanet 2026-2029'!Q157</f>
        <v>1000</v>
      </c>
      <c r="H157" s="12">
        <f>'[32]Tavanet 2026-2029'!R157</f>
        <v>0</v>
      </c>
      <c r="I157" s="12">
        <f t="shared" ref="I157" si="72">I158</f>
        <v>1000</v>
      </c>
      <c r="J157" s="51">
        <f t="shared" si="63"/>
        <v>19573</v>
      </c>
    </row>
    <row r="158" spans="1:10">
      <c r="B158" s="13" t="str">
        <f t="shared" si="61"/>
        <v>821110</v>
      </c>
      <c r="C158" s="1">
        <v>82</v>
      </c>
      <c r="D158" s="62">
        <v>1110</v>
      </c>
      <c r="E158" s="28" t="s">
        <v>14</v>
      </c>
      <c r="F158" s="27">
        <f>'[32]Tavanet 2026-2029'!P158</f>
        <v>18573</v>
      </c>
      <c r="G158" s="27">
        <f>'[32]Tavanet 2026-2029'!Q158</f>
        <v>1000</v>
      </c>
      <c r="H158" s="31">
        <f>'[32]Tavanet 2026-2029'!R158</f>
        <v>0</v>
      </c>
      <c r="I158" s="27">
        <f t="shared" ref="I158" si="73">SUM(G158:H158)</f>
        <v>1000</v>
      </c>
      <c r="J158" s="61">
        <f t="shared" si="63"/>
        <v>19573</v>
      </c>
    </row>
    <row r="159" spans="1:10">
      <c r="A159" s="1" t="s">
        <v>10</v>
      </c>
      <c r="B159" s="13" t="str">
        <f t="shared" si="61"/>
        <v>87</v>
      </c>
      <c r="D159" s="50">
        <v>87</v>
      </c>
      <c r="E159" s="23" t="s">
        <v>145</v>
      </c>
      <c r="F159" s="12">
        <f>'[32]Tavanet 2026-2029'!P159</f>
        <v>12623757</v>
      </c>
      <c r="G159" s="30">
        <f>'[32]Tavanet 2026-2029'!Q159</f>
        <v>5806036</v>
      </c>
      <c r="H159" s="30">
        <f>'[32]Tavanet 2026-2029'!R159</f>
        <v>2125066</v>
      </c>
      <c r="I159" s="30">
        <f t="shared" ref="I159" si="74">SUM(I160:I167)</f>
        <v>7931102</v>
      </c>
      <c r="J159" s="65">
        <f t="shared" si="63"/>
        <v>20554859</v>
      </c>
    </row>
    <row r="160" spans="1:10">
      <c r="B160" s="13" t="str">
        <f t="shared" si="61"/>
        <v>871320</v>
      </c>
      <c r="C160" s="1">
        <v>87</v>
      </c>
      <c r="D160" s="59">
        <v>1320</v>
      </c>
      <c r="E160" s="24" t="s">
        <v>146</v>
      </c>
      <c r="F160" s="21">
        <f>'[32]Tavanet 2026-2029'!P160</f>
        <v>400000</v>
      </c>
      <c r="G160" s="15">
        <f>'[32]Tavanet 2026-2029'!Q160</f>
        <v>366749</v>
      </c>
      <c r="H160" s="21">
        <f>'[32]Tavanet 2026-2029'!R160</f>
        <v>0</v>
      </c>
      <c r="I160" s="21">
        <f t="shared" ref="I160:I173" si="75">SUM(G160:H160)</f>
        <v>366749</v>
      </c>
      <c r="J160" s="60">
        <f t="shared" si="63"/>
        <v>766749</v>
      </c>
    </row>
    <row r="161" spans="2:10">
      <c r="B161" s="13" t="str">
        <f t="shared" si="61"/>
        <v>871130</v>
      </c>
      <c r="C161" s="1">
        <v>87</v>
      </c>
      <c r="D161" s="59">
        <v>1130</v>
      </c>
      <c r="E161" s="24" t="s">
        <v>147</v>
      </c>
      <c r="F161" s="21">
        <f>'[32]Tavanet 2026-2029'!P161</f>
        <v>114470</v>
      </c>
      <c r="G161" s="21">
        <f>'[32]Tavanet 2026-2029'!Q161</f>
        <v>1000</v>
      </c>
      <c r="H161" s="21">
        <f>'[32]Tavanet 2026-2029'!R161</f>
        <v>0</v>
      </c>
      <c r="I161" s="21">
        <f t="shared" si="75"/>
        <v>1000</v>
      </c>
      <c r="J161" s="60">
        <f t="shared" si="63"/>
        <v>115470</v>
      </c>
    </row>
    <row r="162" spans="2:10">
      <c r="B162" s="13" t="str">
        <f t="shared" si="61"/>
        <v>875640</v>
      </c>
      <c r="C162" s="1">
        <v>87</v>
      </c>
      <c r="D162" s="54">
        <v>5640</v>
      </c>
      <c r="E162" s="24" t="s">
        <v>148</v>
      </c>
      <c r="F162" s="21">
        <f>'[32]Tavanet 2026-2029'!P162</f>
        <v>149951</v>
      </c>
      <c r="G162" s="21">
        <f>'[32]Tavanet 2026-2029'!Q162</f>
        <v>10000</v>
      </c>
      <c r="H162" s="21">
        <f>'[32]Tavanet 2026-2029'!R162</f>
        <v>26986</v>
      </c>
      <c r="I162" s="21">
        <f t="shared" si="75"/>
        <v>36986</v>
      </c>
      <c r="J162" s="60">
        <f t="shared" si="63"/>
        <v>186937</v>
      </c>
    </row>
    <row r="163" spans="2:10">
      <c r="B163" s="13" t="str">
        <f t="shared" si="61"/>
        <v>873310</v>
      </c>
      <c r="C163" s="1">
        <v>87</v>
      </c>
      <c r="D163" s="54">
        <v>3310</v>
      </c>
      <c r="E163" s="24" t="s">
        <v>149</v>
      </c>
      <c r="F163" s="21">
        <f>'[32]Tavanet 2026-2029'!P163</f>
        <v>349724</v>
      </c>
      <c r="G163" s="21">
        <f>'[32]Tavanet 2026-2029'!Q163</f>
        <v>2000</v>
      </c>
      <c r="H163" s="21">
        <f>'[32]Tavanet 2026-2029'!R163</f>
        <v>0</v>
      </c>
      <c r="I163" s="21">
        <f t="shared" si="75"/>
        <v>2000</v>
      </c>
      <c r="J163" s="60">
        <f t="shared" si="63"/>
        <v>351724</v>
      </c>
    </row>
    <row r="164" spans="2:10">
      <c r="B164" s="13" t="str">
        <f t="shared" si="61"/>
        <v>871150</v>
      </c>
      <c r="C164" s="1">
        <v>87</v>
      </c>
      <c r="D164" s="54">
        <v>1150</v>
      </c>
      <c r="E164" s="24" t="s">
        <v>150</v>
      </c>
      <c r="F164" s="21">
        <f>'[32]Tavanet 2026-2029'!P164</f>
        <v>1420954</v>
      </c>
      <c r="G164" s="21">
        <f>'[32]Tavanet 2026-2029'!Q164</f>
        <v>68000</v>
      </c>
      <c r="H164" s="21">
        <f>'[32]Tavanet 2026-2029'!R164</f>
        <v>80780</v>
      </c>
      <c r="I164" s="21">
        <f t="shared" si="75"/>
        <v>148780</v>
      </c>
      <c r="J164" s="60">
        <f t="shared" si="63"/>
        <v>1569734</v>
      </c>
    </row>
    <row r="165" spans="2:10">
      <c r="B165" s="13" t="str">
        <f t="shared" si="61"/>
        <v>871140</v>
      </c>
      <c r="C165" s="1">
        <v>87</v>
      </c>
      <c r="D165" s="54">
        <v>1140</v>
      </c>
      <c r="E165" s="24" t="s">
        <v>151</v>
      </c>
      <c r="F165" s="21">
        <f>'[32]Tavanet 2026-2029'!P165</f>
        <v>9650688</v>
      </c>
      <c r="G165" s="21">
        <f>'[32]Tavanet 2026-2029'!Q165</f>
        <v>5342287</v>
      </c>
      <c r="H165" s="21">
        <f>'[32]Tavanet 2026-2029'!R165</f>
        <v>2017300</v>
      </c>
      <c r="I165" s="21">
        <f t="shared" si="75"/>
        <v>7359587</v>
      </c>
      <c r="J165" s="60">
        <f t="shared" si="63"/>
        <v>17010275</v>
      </c>
    </row>
    <row r="166" spans="2:10">
      <c r="B166" s="13" t="str">
        <f t="shared" si="61"/>
        <v>871330</v>
      </c>
      <c r="C166" s="1">
        <v>87</v>
      </c>
      <c r="D166" s="54">
        <v>1330</v>
      </c>
      <c r="E166" s="24" t="s">
        <v>152</v>
      </c>
      <c r="F166" s="21">
        <f>'[32]Tavanet 2026-2029'!P166</f>
        <v>281458</v>
      </c>
      <c r="G166" s="21">
        <f>'[32]Tavanet 2026-2029'!Q166</f>
        <v>15000</v>
      </c>
      <c r="H166" s="21">
        <f>'[32]Tavanet 2026-2029'!R166</f>
        <v>0</v>
      </c>
      <c r="I166" s="21">
        <f t="shared" si="75"/>
        <v>15000</v>
      </c>
      <c r="J166" s="60">
        <f t="shared" si="63"/>
        <v>296458</v>
      </c>
    </row>
    <row r="167" spans="2:10">
      <c r="B167" s="13" t="str">
        <f t="shared" si="61"/>
        <v>878480</v>
      </c>
      <c r="C167" s="1">
        <v>87</v>
      </c>
      <c r="D167" s="54">
        <v>8480</v>
      </c>
      <c r="E167" s="24" t="s">
        <v>153</v>
      </c>
      <c r="F167" s="21">
        <f>'[32]Tavanet 2026-2029'!P167</f>
        <v>256512</v>
      </c>
      <c r="G167" s="21">
        <f>'[32]Tavanet 2026-2029'!Q167</f>
        <v>1000</v>
      </c>
      <c r="H167" s="21">
        <f>'[32]Tavanet 2026-2029'!R167</f>
        <v>0</v>
      </c>
      <c r="I167" s="21">
        <f t="shared" si="75"/>
        <v>1000</v>
      </c>
      <c r="J167" s="60">
        <f t="shared" si="63"/>
        <v>257512</v>
      </c>
    </row>
    <row r="168" spans="2:10">
      <c r="B168" s="13" t="str">
        <f t="shared" si="61"/>
        <v>88</v>
      </c>
      <c r="D168" s="50">
        <v>88</v>
      </c>
      <c r="E168" s="35" t="s">
        <v>154</v>
      </c>
      <c r="F168" s="12">
        <f>'[32]Tavanet 2026-2029'!P168</f>
        <v>137590</v>
      </c>
      <c r="G168" s="12">
        <f>'[32]Tavanet 2026-2029'!Q168</f>
        <v>1000</v>
      </c>
      <c r="H168" s="12">
        <f>'[32]Tavanet 2026-2029'!R168</f>
        <v>0</v>
      </c>
      <c r="I168" s="12">
        <f t="shared" ref="I168" si="76">I169</f>
        <v>1000</v>
      </c>
      <c r="J168" s="51">
        <f t="shared" si="63"/>
        <v>138590</v>
      </c>
    </row>
    <row r="169" spans="2:10">
      <c r="B169" s="13" t="str">
        <f t="shared" si="61"/>
        <v>881110</v>
      </c>
      <c r="C169" s="1">
        <v>88</v>
      </c>
      <c r="D169" s="62">
        <v>1110</v>
      </c>
      <c r="E169" s="36" t="s">
        <v>14</v>
      </c>
      <c r="F169" s="27">
        <f>'[32]Tavanet 2026-2029'!P169</f>
        <v>137590</v>
      </c>
      <c r="G169" s="27">
        <f>'[32]Tavanet 2026-2029'!Q169</f>
        <v>1000</v>
      </c>
      <c r="H169" s="27">
        <f>'[32]Tavanet 2026-2029'!R169</f>
        <v>0</v>
      </c>
      <c r="I169" s="27">
        <f t="shared" si="75"/>
        <v>1000</v>
      </c>
      <c r="J169" s="61">
        <f t="shared" si="63"/>
        <v>138590</v>
      </c>
    </row>
    <row r="170" spans="2:10">
      <c r="B170" s="13" t="str">
        <f t="shared" si="61"/>
        <v>89</v>
      </c>
      <c r="D170" s="50">
        <v>89</v>
      </c>
      <c r="E170" s="35" t="s">
        <v>155</v>
      </c>
      <c r="F170" s="37">
        <f>'[32]Tavanet 2026-2029'!P170</f>
        <v>193472</v>
      </c>
      <c r="G170" s="37">
        <f>'[32]Tavanet 2026-2029'!Q170</f>
        <v>1000</v>
      </c>
      <c r="H170" s="37">
        <f>'[32]Tavanet 2026-2029'!R170</f>
        <v>0</v>
      </c>
      <c r="I170" s="37">
        <f t="shared" ref="I170" si="77">I171</f>
        <v>1000</v>
      </c>
      <c r="J170" s="67">
        <f t="shared" si="63"/>
        <v>194472</v>
      </c>
    </row>
    <row r="171" spans="2:10">
      <c r="B171" s="13" t="str">
        <f t="shared" si="61"/>
        <v>891110</v>
      </c>
      <c r="C171" s="1">
        <v>89</v>
      </c>
      <c r="D171" s="62">
        <v>1110</v>
      </c>
      <c r="E171" s="36" t="s">
        <v>14</v>
      </c>
      <c r="F171" s="27">
        <f>'[32]Tavanet 2026-2029'!P171</f>
        <v>193472</v>
      </c>
      <c r="G171" s="27">
        <f>'[32]Tavanet 2026-2029'!Q171</f>
        <v>1000</v>
      </c>
      <c r="H171" s="27">
        <f>'[32]Tavanet 2026-2029'!R171</f>
        <v>0</v>
      </c>
      <c r="I171" s="27">
        <f t="shared" si="75"/>
        <v>1000</v>
      </c>
      <c r="J171" s="61">
        <f t="shared" si="63"/>
        <v>194472</v>
      </c>
    </row>
    <row r="172" spans="2:10">
      <c r="B172" s="13" t="str">
        <f t="shared" si="61"/>
        <v>90</v>
      </c>
      <c r="D172" s="50">
        <v>90</v>
      </c>
      <c r="E172" s="35" t="s">
        <v>156</v>
      </c>
      <c r="F172" s="37">
        <f>'[32]Tavanet 2026-2029'!P172</f>
        <v>126945</v>
      </c>
      <c r="G172" s="37">
        <f>'[32]Tavanet 2026-2029'!Q172</f>
        <v>2000</v>
      </c>
      <c r="H172" s="37">
        <f>'[32]Tavanet 2026-2029'!R172</f>
        <v>0</v>
      </c>
      <c r="I172" s="37">
        <f t="shared" ref="I172" si="78">I173</f>
        <v>2000</v>
      </c>
      <c r="J172" s="67">
        <f t="shared" si="63"/>
        <v>128945</v>
      </c>
    </row>
    <row r="173" spans="2:10">
      <c r="B173" s="13" t="str">
        <f t="shared" si="61"/>
        <v>901110</v>
      </c>
      <c r="C173" s="1">
        <v>90</v>
      </c>
      <c r="D173" s="62">
        <v>1110</v>
      </c>
      <c r="E173" s="36" t="s">
        <v>14</v>
      </c>
      <c r="F173" s="27">
        <f>'[32]Tavanet 2026-2029'!P173</f>
        <v>126945</v>
      </c>
      <c r="G173" s="27">
        <f>'[32]Tavanet 2026-2029'!Q173</f>
        <v>2000</v>
      </c>
      <c r="H173" s="27">
        <f>'[32]Tavanet 2026-2029'!R173</f>
        <v>0</v>
      </c>
      <c r="I173" s="27">
        <f t="shared" si="75"/>
        <v>2000</v>
      </c>
      <c r="J173" s="61">
        <f t="shared" si="63"/>
        <v>128945</v>
      </c>
    </row>
    <row r="174" spans="2:10">
      <c r="B174" s="13" t="str">
        <f t="shared" si="61"/>
        <v>91</v>
      </c>
      <c r="D174" s="50">
        <v>91</v>
      </c>
      <c r="E174" s="35" t="s">
        <v>157</v>
      </c>
      <c r="F174" s="37">
        <f>'[32]Tavanet 2026-2029'!P174</f>
        <v>78045</v>
      </c>
      <c r="G174" s="37">
        <f>'[32]Tavanet 2026-2029'!Q174</f>
        <v>2000</v>
      </c>
      <c r="H174" s="37">
        <f>'[32]Tavanet 2026-2029'!R174</f>
        <v>0</v>
      </c>
      <c r="I174" s="37">
        <f t="shared" ref="I174" si="79">I175</f>
        <v>2000</v>
      </c>
      <c r="J174" s="67">
        <f t="shared" si="63"/>
        <v>80045</v>
      </c>
    </row>
    <row r="175" spans="2:10">
      <c r="B175" s="13" t="str">
        <f t="shared" si="61"/>
        <v>911110</v>
      </c>
      <c r="C175" s="1">
        <v>91</v>
      </c>
      <c r="D175" s="62">
        <v>1110</v>
      </c>
      <c r="E175" s="36" t="s">
        <v>14</v>
      </c>
      <c r="F175" s="27">
        <f>'[32]Tavanet 2026-2029'!P175</f>
        <v>78045</v>
      </c>
      <c r="G175" s="27">
        <f>'[32]Tavanet 2026-2029'!Q175</f>
        <v>2000</v>
      </c>
      <c r="H175" s="27">
        <f>'[32]Tavanet 2026-2029'!R175</f>
        <v>0</v>
      </c>
      <c r="I175" s="27">
        <f t="shared" ref="I175" si="80">SUM(G175:H175)</f>
        <v>2000</v>
      </c>
      <c r="J175" s="61">
        <f t="shared" si="63"/>
        <v>80045</v>
      </c>
    </row>
    <row r="176" spans="2:10">
      <c r="B176" s="13" t="str">
        <f t="shared" si="61"/>
        <v>92</v>
      </c>
      <c r="D176" s="50">
        <v>92</v>
      </c>
      <c r="E176" s="35" t="s">
        <v>158</v>
      </c>
      <c r="F176" s="37">
        <f>'[32]Tavanet 2026-2029'!P176</f>
        <v>61902</v>
      </c>
      <c r="G176" s="37">
        <f>'[32]Tavanet 2026-2029'!Q176</f>
        <v>1000</v>
      </c>
      <c r="H176" s="37">
        <f>'[32]Tavanet 2026-2029'!R176</f>
        <v>0</v>
      </c>
      <c r="I176" s="37">
        <f t="shared" ref="I176" si="81">I177</f>
        <v>1000</v>
      </c>
      <c r="J176" s="67">
        <f t="shared" si="63"/>
        <v>62902</v>
      </c>
    </row>
    <row r="177" spans="1:10">
      <c r="B177" s="13" t="str">
        <f t="shared" si="61"/>
        <v>921110</v>
      </c>
      <c r="C177" s="1">
        <v>92</v>
      </c>
      <c r="D177" s="62">
        <v>1110</v>
      </c>
      <c r="E177" s="36" t="s">
        <v>14</v>
      </c>
      <c r="F177" s="27">
        <f>'[32]Tavanet 2026-2029'!P177</f>
        <v>61902</v>
      </c>
      <c r="G177" s="27">
        <f>'[32]Tavanet 2026-2029'!Q177</f>
        <v>1000</v>
      </c>
      <c r="H177" s="27">
        <f>'[32]Tavanet 2026-2029'!R177</f>
        <v>0</v>
      </c>
      <c r="I177" s="27">
        <f>SUM(G177:H177)</f>
        <v>1000</v>
      </c>
      <c r="J177" s="61">
        <f t="shared" si="63"/>
        <v>62902</v>
      </c>
    </row>
    <row r="178" spans="1:10">
      <c r="B178" s="13" t="str">
        <f t="shared" si="61"/>
        <v>95</v>
      </c>
      <c r="D178" s="50">
        <v>95</v>
      </c>
      <c r="E178" s="35" t="s">
        <v>159</v>
      </c>
      <c r="F178" s="38">
        <f>'[32]Tavanet 2026-2029'!P178</f>
        <v>181578</v>
      </c>
      <c r="G178" s="38">
        <f>'[32]Tavanet 2026-2029'!Q178</f>
        <v>3000</v>
      </c>
      <c r="H178" s="38">
        <f>'[32]Tavanet 2026-2029'!R178</f>
        <v>0</v>
      </c>
      <c r="I178" s="38">
        <f t="shared" ref="I178" si="82">I179</f>
        <v>3000</v>
      </c>
      <c r="J178" s="68">
        <f>SUM(J179)</f>
        <v>184578</v>
      </c>
    </row>
    <row r="179" spans="1:10" ht="13.5" thickBot="1">
      <c r="B179" s="13" t="str">
        <f t="shared" si="61"/>
        <v>951110</v>
      </c>
      <c r="C179" s="1">
        <v>95</v>
      </c>
      <c r="D179" s="54">
        <v>1110</v>
      </c>
      <c r="E179" s="25" t="s">
        <v>14</v>
      </c>
      <c r="F179" s="16">
        <f>'[32]Tavanet 2026-2029'!P179</f>
        <v>181578</v>
      </c>
      <c r="G179" s="16">
        <f>'[32]Tavanet 2026-2029'!Q179</f>
        <v>3000</v>
      </c>
      <c r="H179" s="16">
        <f>'[32]Tavanet 2026-2029'!R179</f>
        <v>0</v>
      </c>
      <c r="I179" s="16">
        <f>SUM(G179:H179)</f>
        <v>3000</v>
      </c>
      <c r="J179" s="55">
        <f>F179+I179</f>
        <v>184578</v>
      </c>
    </row>
    <row r="180" spans="1:10" s="39" customFormat="1" ht="13.5" thickBot="1">
      <c r="A180" s="39" t="s">
        <v>10</v>
      </c>
      <c r="B180" s="13" t="str">
        <f t="shared" si="61"/>
        <v>TOTALI</v>
      </c>
      <c r="D180" s="69" t="s">
        <v>160</v>
      </c>
      <c r="E180" s="70"/>
      <c r="F180" s="71">
        <f>SUM(F5:F179)/2</f>
        <v>336075625</v>
      </c>
      <c r="G180" s="71">
        <f t="shared" ref="G180:J180" si="83">SUM(G5:G179)/2</f>
        <v>136729000.00282264</v>
      </c>
      <c r="H180" s="71">
        <f t="shared" si="83"/>
        <v>50885300</v>
      </c>
      <c r="I180" s="71">
        <f t="shared" si="83"/>
        <v>187614300.00282261</v>
      </c>
      <c r="J180" s="72">
        <f t="shared" si="83"/>
        <v>523689925.00282264</v>
      </c>
    </row>
    <row r="181" spans="1:10" ht="13.5" thickTop="1">
      <c r="D181" s="40"/>
      <c r="E181" s="41"/>
      <c r="F181" s="41"/>
    </row>
  </sheetData>
  <autoFilter ref="A4:BZ180" xr:uid="{00000000-0009-0000-0000-000003000000}"/>
  <mergeCells count="7">
    <mergeCell ref="D180:E180"/>
    <mergeCell ref="F2:J2"/>
    <mergeCell ref="D3:D4"/>
    <mergeCell ref="E3:E4"/>
    <mergeCell ref="F3:F4"/>
    <mergeCell ref="G3:I3"/>
    <mergeCell ref="J3:J4"/>
  </mergeCells>
  <printOptions horizontalCentered="1"/>
  <pageMargins left="0" right="0" top="0.70866141732283505" bottom="0.23622047244094499" header="0.511811023622047" footer="0.39370078740157499"/>
  <pageSetup scale="85" fitToWidth="3" fitToHeight="3" orientation="portrait" r:id="rId1"/>
  <headerFooter alignWithMargins="0">
    <oddHeader>&amp;LTab.1</oddHeader>
  </headerFooter>
  <rowBreaks count="1" manualBreakCount="1">
    <brk id="126" min="3" max="9" man="1"/>
  </rowBreaks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Tavanet print</vt:lpstr>
      <vt:lpstr>'Tavanet print'!Print_Area</vt:lpstr>
      <vt:lpstr>'Tavanet print'!Print_Titles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Xhoana Agolli</cp:lastModifiedBy>
  <cp:lastPrinted>2026-06-30T07:16:01Z</cp:lastPrinted>
  <dcterms:created xsi:type="dcterms:W3CDTF">2026-06-29T17:26:48Z</dcterms:created>
  <dcterms:modified xsi:type="dcterms:W3CDTF">2026-06-30T09:55:54Z</dcterms:modified>
</cp:coreProperties>
</file>