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 Autorizado\Documents\Consejeria DH\IPOR 01112024\model\IPOR 01112024\DRIVERS\bases\12. Bases de datos\UARIV\"/>
    </mc:Choice>
  </mc:AlternateContent>
  <xr:revisionPtr revIDLastSave="0" documentId="13_ncr:1_{D919A6B2-2FDC-4224-9449-38EB7CCFAA19}" xr6:coauthVersionLast="47" xr6:coauthVersionMax="47" xr10:uidLastSave="{00000000-0000-0000-0000-000000000000}"/>
  <bookViews>
    <workbookView xWindow="11890" yWindow="0" windowWidth="13070" windowHeight="15280" activeTab="1" xr2:uid="{CC46C92B-5FFA-4528-ACCF-5CD2443849C0}"/>
  </bookViews>
  <sheets>
    <sheet name="Hoja2" sheetId="2" r:id="rId1"/>
    <sheet name="Hoja1" sheetId="1" r:id="rId2"/>
  </sheet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5" i="1" l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<sst xmlns="http://schemas.openxmlformats.org/spreadsheetml/2006/main" count="344" uniqueCount="94">
  <si>
    <t>FECHA_DENUNCIA</t>
  </si>
  <si>
    <t>DEPARTAMENTO_DENUNCIA</t>
  </si>
  <si>
    <t>CÓDIGO_DEPARTAMENTO_DENUNCIA</t>
  </si>
  <si>
    <t>MUNICIPIO_DENUNCIA</t>
  </si>
  <si>
    <t>CÓDIGO_MUNICIPIO_DENUNCIA</t>
  </si>
  <si>
    <t>HECHO VICTIMIZANTE</t>
  </si>
  <si>
    <t>DEPARTAMENTO_HECHO</t>
  </si>
  <si>
    <t>cod_dpto</t>
  </si>
  <si>
    <t>MUNICIPIO_HECHO</t>
  </si>
  <si>
    <t>CÓDIGO_MUNICIPIO_HECHO</t>
  </si>
  <si>
    <t>F_OCURRENCIA_HECHO (D/M/A)</t>
  </si>
  <si>
    <t>ZONA_OCURRENCIA (URBANO-RURAL)</t>
  </si>
  <si>
    <t>NOMBRE_UBICACION_OCURRENCIA</t>
  </si>
  <si>
    <t>EDAD</t>
  </si>
  <si>
    <t>CICLO VITAL</t>
  </si>
  <si>
    <t>PAIS_NACIMIENTO</t>
  </si>
  <si>
    <t>SEXO</t>
  </si>
  <si>
    <t>PERTENENCIA_ÉTNICA</t>
  </si>
  <si>
    <t>DISCAPACIDAD</t>
  </si>
  <si>
    <t>TIPO_DISCAPACIDAD</t>
  </si>
  <si>
    <t>RELACIÓN LABOR PERIODÍSTICA-VICTIMIZACIÓN</t>
  </si>
  <si>
    <t>FUD ANONIMIZADO</t>
  </si>
  <si>
    <t>Antioquia</t>
  </si>
  <si>
    <t>Medellin</t>
  </si>
  <si>
    <t>Secuestro</t>
  </si>
  <si>
    <t>El Santuario</t>
  </si>
  <si>
    <t>ND / SI</t>
  </si>
  <si>
    <t>4 - entre 29 y 59</t>
  </si>
  <si>
    <t>Hombre</t>
  </si>
  <si>
    <t>Ninguna</t>
  </si>
  <si>
    <t/>
  </si>
  <si>
    <t>SI</t>
  </si>
  <si>
    <t>Bogota D.C.</t>
  </si>
  <si>
    <t>Desplazamiento forzado</t>
  </si>
  <si>
    <t>Cundinamarca</t>
  </si>
  <si>
    <t>La Mesa</t>
  </si>
  <si>
    <t>Mujer</t>
  </si>
  <si>
    <t>Tolima</t>
  </si>
  <si>
    <t>Roncesvalles</t>
  </si>
  <si>
    <t>Urbano</t>
  </si>
  <si>
    <t>CENTRO</t>
  </si>
  <si>
    <t>5 - entre 60 y 110</t>
  </si>
  <si>
    <t>Ibague</t>
  </si>
  <si>
    <t>Amenaza</t>
  </si>
  <si>
    <t>Huila</t>
  </si>
  <si>
    <t>Pitalito</t>
  </si>
  <si>
    <t>Perdida de Bienes Muebles o Inmuebles</t>
  </si>
  <si>
    <t>Putumayo</t>
  </si>
  <si>
    <t>San Miguel</t>
  </si>
  <si>
    <t>Meta</t>
  </si>
  <si>
    <t>Villavicencio</t>
  </si>
  <si>
    <t>ALBERGUE  VIVA</t>
  </si>
  <si>
    <t>LGBTI</t>
  </si>
  <si>
    <t>ALBERGUE CORPORACION VIVA</t>
  </si>
  <si>
    <t>Segovia</t>
  </si>
  <si>
    <t>Rural</t>
  </si>
  <si>
    <t>MANSANILLO</t>
  </si>
  <si>
    <t>Sucre</t>
  </si>
  <si>
    <t>Sincelejo</t>
  </si>
  <si>
    <t>Cesar</t>
  </si>
  <si>
    <t>Valledupar</t>
  </si>
  <si>
    <t>URBALIZACION OGB</t>
  </si>
  <si>
    <t>Mocoa</t>
  </si>
  <si>
    <t>Villagarzon</t>
  </si>
  <si>
    <t>Connacionales</t>
  </si>
  <si>
    <t>Caldas</t>
  </si>
  <si>
    <t>Manizales</t>
  </si>
  <si>
    <t>MANIZALES</t>
  </si>
  <si>
    <t>Multiple</t>
  </si>
  <si>
    <t>San Jose De La Montaña</t>
  </si>
  <si>
    <t>SAN JOSE DE LA MONTAÑA</t>
  </si>
  <si>
    <t>Atlantico</t>
  </si>
  <si>
    <t>Barranquilla</t>
  </si>
  <si>
    <t>Cauca</t>
  </si>
  <si>
    <t>Popayan</t>
  </si>
  <si>
    <t>PAJONAL</t>
  </si>
  <si>
    <t>Negro(a) o Afrocolombiano(a)</t>
  </si>
  <si>
    <t>Nariño</t>
  </si>
  <si>
    <t>Pasto</t>
  </si>
  <si>
    <t>Samaniego</t>
  </si>
  <si>
    <t>EL PROGRESO</t>
  </si>
  <si>
    <t>AÑO_HECHO</t>
  </si>
  <si>
    <t>5</t>
  </si>
  <si>
    <t>17</t>
  </si>
  <si>
    <t>19</t>
  </si>
  <si>
    <t>20</t>
  </si>
  <si>
    <t>25</t>
  </si>
  <si>
    <t>52</t>
  </si>
  <si>
    <t>86</t>
  </si>
  <si>
    <t>70</t>
  </si>
  <si>
    <t>73</t>
  </si>
  <si>
    <t>Cuenta de DEPARTAMENTO_DENUNCIA</t>
  </si>
  <si>
    <t>CUENTA_CASO</t>
  </si>
  <si>
    <t>Suma de CUENTA_CASO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</si>
</sst>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8BEEC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14" fontId="4" fillId="0" borderId="4" xfId="1" applyNumberFormat="1" applyFont="1" applyBorder="1" applyAlignment="1">
      <alignment horizontal="left"/>
    </xf>
    <xf numFmtId="0" fontId="4" fillId="0" borderId="4" xfId="1" applyFont="1" applyBorder="1" applyAlignment="1">
      <alignment horizontal="left"/>
    </xf>
    <xf numFmtId="1" fontId="4" fillId="0" borderId="4" xfId="1" applyNumberFormat="1" applyFont="1" applyBorder="1" applyAlignment="1">
      <alignment horizontal="left"/>
    </xf>
    <xf numFmtId="0" fontId="3" fillId="0" borderId="4" xfId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pivotButton="1"/>
    <xf numFmtId="0" fontId="0" fillId="0" borderId="0" xfId="0" applyNumberFormat="1"/>
    <xf numFmtId="1" fontId="0" fillId="0" borderId="0" xfId="0" applyNumberFormat="1"/>
    <xf numFmtId="0" fontId="1" fillId="2" borderId="0" xfId="0" applyFont="1" applyFill="1" applyBorder="1" applyAlignment="1">
      <alignment horizontal="left" vertical="center"/>
    </xf>
    <xf numFmtId="0" fontId="0" fillId="0" borderId="4" xfId="0" applyNumberFormat="1" applyBorder="1" applyAlignment="1">
      <alignment horizontal="left"/>
    </xf>
  </cellXfs>
  <cellStyles count="2">
    <cellStyle name="Normal" xfId="0" builtinId="0"/>
    <cellStyle name="Normal_Hoja2" xfId="1" xr:uid="{F2234252-F991-47FD-B9C8-E395C39726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onardodelgado" refreshedDate="45940.917229629631" createdVersion="8" refreshedVersion="8" minRefreshableVersion="3" recordCount="24" xr:uid="{41AAE6B8-1F8F-4227-9A2F-2089CDB3569C}">
  <cacheSource type="worksheet">
    <worksheetSource ref="A1:X25" sheet="Hoja1"/>
  </cacheSource>
  <cacheFields count="24">
    <cacheField name="FECHA_DENUNCIA" numFmtId="14">
      <sharedItems containsSemiMixedTypes="0" containsNonDate="0" containsDate="1" containsString="0" minDate="1900-01-01T00:00:00" maxDate="2024-11-29T00:00:00"/>
    </cacheField>
    <cacheField name="DEPARTAMENTO_DENUNCIA" numFmtId="0">
      <sharedItems/>
    </cacheField>
    <cacheField name="CÓDIGO_DEPARTAMENTO_DENUNCIA" numFmtId="0">
      <sharedItems/>
    </cacheField>
    <cacheField name="MUNICIPIO_DENUNCIA" numFmtId="0">
      <sharedItems/>
    </cacheField>
    <cacheField name="CÓDIGO_MUNICIPIO_DENUNCIA" numFmtId="0">
      <sharedItems containsSemiMixedTypes="0" containsString="0" containsNumber="1" containsInteger="1" minValue="1001" maxValue="86001"/>
    </cacheField>
    <cacheField name="HECHO VICTIMIZANTE" numFmtId="0">
      <sharedItems/>
    </cacheField>
    <cacheField name="DEPARTAMENTO_HECHO" numFmtId="0">
      <sharedItems count="9">
        <s v="Antioquia"/>
        <s v="Cundinamarca"/>
        <s v="Tolima"/>
        <s v="Putumayo"/>
        <s v="Sucre"/>
        <s v="Cesar"/>
        <s v="Caldas"/>
        <s v="Cauca"/>
        <s v="Nariño"/>
      </sharedItems>
    </cacheField>
    <cacheField name="cod_dpto" numFmtId="0">
      <sharedItems count="9">
        <s v="5"/>
        <s v="25"/>
        <s v="73"/>
        <s v="86"/>
        <s v="70"/>
        <s v="20"/>
        <s v="17"/>
        <s v="19"/>
        <s v="52"/>
      </sharedItems>
    </cacheField>
    <cacheField name="MUNICIPIO_HECHO" numFmtId="0">
      <sharedItems/>
    </cacheField>
    <cacheField name="CÓDIGO_MUNICIPIO_HECHO" numFmtId="0">
      <sharedItems containsSemiMixedTypes="0" containsString="0" containsNumber="1" containsInteger="1" minValue="5001" maxValue="86885"/>
    </cacheField>
    <cacheField name="F_OCURRENCIA_HECHO (D/M/A)" numFmtId="14">
      <sharedItems containsSemiMixedTypes="0" containsNonDate="0" containsDate="1" containsString="0" minDate="1996-07-05T00:00:00" maxDate="2024-08-06T00:00:00"/>
    </cacheField>
    <cacheField name="AÑO_HECHO" numFmtId="1">
      <sharedItems containsSemiMixedTypes="0" containsString="0" containsNumber="1" containsInteger="1" minValue="1996" maxValue="2024" count="11">
        <n v="2008"/>
        <n v="2009"/>
        <n v="2012"/>
        <n v="2000"/>
        <n v="2018"/>
        <n v="2024"/>
        <n v="2003"/>
        <n v="2006"/>
        <n v="2010"/>
        <n v="1996"/>
        <n v="2002"/>
      </sharedItems>
    </cacheField>
    <cacheField name="ZONA_OCURRENCIA (URBANO-RURAL)" numFmtId="0">
      <sharedItems containsBlank="1"/>
    </cacheField>
    <cacheField name="NOMBRE_UBICACION_OCURRENCIA" numFmtId="0">
      <sharedItems/>
    </cacheField>
    <cacheField name="EDAD" numFmtId="1">
      <sharedItems containsSemiMixedTypes="0" containsString="0" containsNumber="1" minValue="42.095890410958901" maxValue="72.830136986301369"/>
    </cacheField>
    <cacheField name="CICLO VITAL" numFmtId="0">
      <sharedItems/>
    </cacheField>
    <cacheField name="PAIS_NACIMIENTO" numFmtId="0">
      <sharedItems containsNonDate="0" containsString="0" containsBlank="1"/>
    </cacheField>
    <cacheField name="SEXO" numFmtId="0">
      <sharedItems/>
    </cacheField>
    <cacheField name="PERTENENCIA_ÉTNICA" numFmtId="0">
      <sharedItems/>
    </cacheField>
    <cacheField name="DISCAPACIDAD" numFmtId="0">
      <sharedItems containsSemiMixedTypes="0" containsString="0" containsNumber="1" containsInteger="1" minValue="0" maxValue="1"/>
    </cacheField>
    <cacheField name="TIPO_DISCAPACIDAD" numFmtId="0">
      <sharedItems/>
    </cacheField>
    <cacheField name="RELACIÓN LABOR PERIODÍSTICA-VICTIMIZACIÓN" numFmtId="0">
      <sharedItems/>
    </cacheField>
    <cacheField name="FUD ANONIMIZADO" numFmtId="0">
      <sharedItems containsSemiMixedTypes="0" containsString="0" containsNumber="1" containsInteger="1" minValue="2" maxValue="32"/>
    </cacheField>
    <cacheField name="CUENTA_CASO" numFmtId="0">
      <sharedItems containsSemiMixedTypes="0" containsString="0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">
  <r>
    <d v="2009-04-13T00:00:00"/>
    <s v="Antioquia"/>
    <s v="5"/>
    <s v="Medellin"/>
    <n v="5001"/>
    <s v="Secuestro"/>
    <x v="0"/>
    <x v="0"/>
    <s v="El Santuario"/>
    <n v="5697"/>
    <d v="2008-10-02T00:00:00"/>
    <x v="0"/>
    <m/>
    <s v="ND / SI"/>
    <n v="54.9972602739726"/>
    <s v="4 - entre 29 y 59"/>
    <m/>
    <s v="Hombre"/>
    <s v="Ninguna"/>
    <n v="0"/>
    <s v=""/>
    <s v="SI"/>
    <n v="13"/>
    <n v="1"/>
  </r>
  <r>
    <d v="1900-01-01T00:00:00"/>
    <s v="Bogota D.C."/>
    <s v="11"/>
    <s v="Bogota D.C."/>
    <n v="11001"/>
    <s v="Desplazamiento forzado"/>
    <x v="1"/>
    <x v="1"/>
    <s v="La Mesa"/>
    <n v="25386"/>
    <d v="2009-03-29T00:00:00"/>
    <x v="1"/>
    <m/>
    <s v="ND / SI"/>
    <n v="50.408219178082192"/>
    <s v="4 - entre 29 y 59"/>
    <m/>
    <s v="Mujer"/>
    <s v="Ninguna"/>
    <n v="0"/>
    <s v=""/>
    <s v="SI"/>
    <n v="23"/>
    <n v="1"/>
  </r>
  <r>
    <d v="2012-04-12T00:00:00"/>
    <s v="Tolima"/>
    <s v="73"/>
    <s v="Roncesvalles"/>
    <n v="73622"/>
    <s v="Desplazamiento forzado"/>
    <x v="2"/>
    <x v="2"/>
    <s v="Roncesvalles"/>
    <n v="73622"/>
    <d v="2012-04-09T00:00:00"/>
    <x v="2"/>
    <s v="Urbano"/>
    <s v="CENTRO"/>
    <n v="64.183561643835617"/>
    <s v="5 - entre 60 y 110"/>
    <m/>
    <s v="Hombre"/>
    <s v="Ninguna"/>
    <n v="0"/>
    <s v=""/>
    <s v="SI"/>
    <n v="2"/>
    <n v="1"/>
  </r>
  <r>
    <d v="2012-06-20T00:00:00"/>
    <s v="Tolima"/>
    <s v="73"/>
    <s v="Ibague"/>
    <n v="73001"/>
    <s v="Amenaza"/>
    <x v="2"/>
    <x v="2"/>
    <s v="Roncesvalles"/>
    <n v="73622"/>
    <d v="2012-02-09T00:00:00"/>
    <x v="2"/>
    <s v="Urbano"/>
    <s v="CENTRO"/>
    <n v="64.183561643835617"/>
    <s v="5 - entre 60 y 110"/>
    <m/>
    <s v="Hombre"/>
    <s v="Ninguna"/>
    <n v="0"/>
    <s v=""/>
    <s v="SI"/>
    <n v="7"/>
    <n v="1"/>
  </r>
  <r>
    <d v="2014-04-08T00:00:00"/>
    <s v="Huila"/>
    <s v="41"/>
    <s v="Pitalito"/>
    <n v="41551"/>
    <s v="Perdida de Bienes Muebles o Inmuebles"/>
    <x v="3"/>
    <x v="3"/>
    <s v="San Miguel"/>
    <n v="86757"/>
    <d v="2000-09-21T00:00:00"/>
    <x v="3"/>
    <m/>
    <s v="ND / SI"/>
    <n v="46.61917808219178"/>
    <s v="4 - entre 29 y 59"/>
    <m/>
    <s v="Hombre"/>
    <s v="Ninguna"/>
    <n v="0"/>
    <s v=""/>
    <s v="SI"/>
    <n v="8"/>
    <n v="1"/>
  </r>
  <r>
    <d v="2018-05-02T00:00:00"/>
    <s v="Meta"/>
    <s v="50"/>
    <s v="Villavicencio"/>
    <n v="50001"/>
    <s v="Amenaza"/>
    <x v="0"/>
    <x v="0"/>
    <s v="Medellin"/>
    <n v="5001"/>
    <d v="2018-04-23T00:00:00"/>
    <x v="4"/>
    <s v="Urbano"/>
    <s v="ALBERGUE  VIVA"/>
    <n v="42.095890410958901"/>
    <s v="4 - entre 29 y 59"/>
    <m/>
    <s v="LGBTI"/>
    <s v="Ninguna"/>
    <n v="0"/>
    <s v=""/>
    <s v="SI"/>
    <n v="13"/>
    <n v="1"/>
  </r>
  <r>
    <d v="2018-05-02T00:00:00"/>
    <s v="Meta"/>
    <s v="50"/>
    <s v="Villavicencio"/>
    <n v="50001"/>
    <s v="Desplazamiento forzado"/>
    <x v="0"/>
    <x v="0"/>
    <s v="Medellin"/>
    <n v="5001"/>
    <d v="2018-04-28T00:00:00"/>
    <x v="4"/>
    <s v="Urbano"/>
    <s v="ALBERGUE CORPORACION VIVA"/>
    <n v="42.095890410958901"/>
    <s v="4 - entre 29 y 59"/>
    <m/>
    <s v="LGBTI"/>
    <s v="Ninguna"/>
    <n v="0"/>
    <s v=""/>
    <s v="SI"/>
    <n v="13"/>
    <n v="0"/>
  </r>
  <r>
    <d v="2024-02-26T00:00:00"/>
    <s v="Antioquia"/>
    <s v="5"/>
    <s v="Medellin"/>
    <n v="5001"/>
    <s v="Amenaza"/>
    <x v="0"/>
    <x v="0"/>
    <s v="Segovia"/>
    <n v="5736"/>
    <d v="2024-02-24T00:00:00"/>
    <x v="5"/>
    <s v="Rural"/>
    <s v="MANSANILLO"/>
    <n v="42.095890410958901"/>
    <s v="4 - entre 29 y 59"/>
    <m/>
    <s v="LGBTI"/>
    <s v="Ninguna"/>
    <n v="0"/>
    <s v=""/>
    <s v="SI"/>
    <n v="15"/>
    <n v="1"/>
  </r>
  <r>
    <d v="2024-02-26T00:00:00"/>
    <s v="Antioquia"/>
    <s v="5"/>
    <s v="Medellin"/>
    <n v="5001"/>
    <s v="Desplazamiento forzado"/>
    <x v="0"/>
    <x v="0"/>
    <s v="Segovia"/>
    <n v="5736"/>
    <d v="2024-02-25T00:00:00"/>
    <x v="5"/>
    <s v="Rural"/>
    <s v="MANSANILLO"/>
    <n v="42.095890410958901"/>
    <s v="4 - entre 29 y 59"/>
    <m/>
    <s v="LGBTI"/>
    <s v="Ninguna"/>
    <n v="0"/>
    <s v=""/>
    <s v="SI"/>
    <n v="15"/>
    <n v="0"/>
  </r>
  <r>
    <d v="2012-12-11T00:00:00"/>
    <s v="Sucre"/>
    <s v="70"/>
    <s v="Sincelejo"/>
    <n v="70001"/>
    <s v="Amenaza"/>
    <x v="4"/>
    <x v="4"/>
    <s v="Sincelejo"/>
    <n v="70001"/>
    <d v="2003-12-10T00:00:00"/>
    <x v="6"/>
    <s v="Urbano"/>
    <s v="CENTRO"/>
    <n v="63.69041095890411"/>
    <s v="5 - entre 60 y 110"/>
    <m/>
    <s v="Hombre"/>
    <s v="Ninguna"/>
    <n v="0"/>
    <s v=""/>
    <s v="SI"/>
    <n v="16"/>
    <n v="1"/>
  </r>
  <r>
    <d v="2012-12-11T00:00:00"/>
    <s v="Sucre"/>
    <s v="70"/>
    <s v="Sincelejo"/>
    <n v="70001"/>
    <s v="Amenaza"/>
    <x v="4"/>
    <x v="4"/>
    <s v="Sincelejo"/>
    <n v="70001"/>
    <d v="2003-12-10T00:00:00"/>
    <x v="6"/>
    <s v="Urbano"/>
    <s v="CENTRO"/>
    <n v="63.69041095890411"/>
    <s v="5 - entre 60 y 110"/>
    <m/>
    <s v="Hombre"/>
    <s v="Ninguna"/>
    <n v="0"/>
    <s v=""/>
    <s v="SI"/>
    <n v="16"/>
    <n v="0"/>
  </r>
  <r>
    <d v="2012-12-11T00:00:00"/>
    <s v="Sucre"/>
    <s v="70"/>
    <s v="Sincelejo"/>
    <n v="70001"/>
    <s v="Amenaza"/>
    <x v="4"/>
    <x v="4"/>
    <s v="Sincelejo"/>
    <n v="70001"/>
    <d v="2006-11-28T00:00:00"/>
    <x v="7"/>
    <s v="Urbano"/>
    <s v="CENTRO"/>
    <n v="63.69041095890411"/>
    <s v="5 - entre 60 y 110"/>
    <m/>
    <s v="Hombre"/>
    <s v="Ninguna"/>
    <n v="0"/>
    <s v=""/>
    <s v="SI"/>
    <n v="16"/>
    <n v="0"/>
  </r>
  <r>
    <d v="2012-12-11T00:00:00"/>
    <s v="Sucre"/>
    <s v="70"/>
    <s v="Sincelejo"/>
    <n v="70001"/>
    <s v="Amenaza"/>
    <x v="4"/>
    <x v="4"/>
    <s v="Sincelejo"/>
    <n v="70001"/>
    <d v="2006-11-28T00:00:00"/>
    <x v="7"/>
    <s v="Urbano"/>
    <s v="CENTRO"/>
    <n v="63.69041095890411"/>
    <s v="5 - entre 60 y 110"/>
    <m/>
    <s v="Hombre"/>
    <s v="Ninguna"/>
    <n v="0"/>
    <s v=""/>
    <s v="SI"/>
    <n v="16"/>
    <n v="0"/>
  </r>
  <r>
    <d v="2012-12-11T00:00:00"/>
    <s v="Sucre"/>
    <s v="70"/>
    <s v="Sincelejo"/>
    <n v="70001"/>
    <s v="Desplazamiento forzado"/>
    <x v="4"/>
    <x v="4"/>
    <s v="Sincelejo"/>
    <n v="70001"/>
    <d v="2010-05-16T00:00:00"/>
    <x v="8"/>
    <s v="Urbano"/>
    <s v="CENTRO"/>
    <n v="63.69041095890411"/>
    <s v="5 - entre 60 y 110"/>
    <m/>
    <s v="Hombre"/>
    <s v="Ninguna"/>
    <n v="0"/>
    <s v=""/>
    <s v="SI"/>
    <n v="16"/>
    <n v="0"/>
  </r>
  <r>
    <d v="2012-12-11T00:00:00"/>
    <s v="Sucre"/>
    <s v="70"/>
    <s v="Sincelejo"/>
    <n v="70001"/>
    <s v="Desplazamiento forzado"/>
    <x v="4"/>
    <x v="4"/>
    <s v="Sincelejo"/>
    <n v="70001"/>
    <d v="2010-05-16T00:00:00"/>
    <x v="8"/>
    <s v="Urbano"/>
    <s v="CENTRO"/>
    <n v="63.69041095890411"/>
    <s v="5 - entre 60 y 110"/>
    <m/>
    <s v="Hombre"/>
    <s v="Ninguna"/>
    <n v="0"/>
    <s v=""/>
    <s v="SI"/>
    <n v="16"/>
    <n v="0"/>
  </r>
  <r>
    <d v="2012-12-11T00:00:00"/>
    <s v="Sucre"/>
    <s v="70"/>
    <s v="Sincelejo"/>
    <n v="70001"/>
    <s v="Amenaza"/>
    <x v="5"/>
    <x v="5"/>
    <s v="Valledupar"/>
    <n v="20001"/>
    <d v="2012-01-20T00:00:00"/>
    <x v="2"/>
    <s v="Urbano"/>
    <s v="URBALIZACION OGB"/>
    <n v="63.69041095890411"/>
    <s v="5 - entre 60 y 110"/>
    <m/>
    <s v="Hombre"/>
    <s v="Ninguna"/>
    <n v="0"/>
    <s v=""/>
    <s v="SI"/>
    <n v="16"/>
    <n v="0"/>
  </r>
  <r>
    <d v="2024-11-28T00:00:00"/>
    <s v="Putumayo"/>
    <s v="86"/>
    <s v="Mocoa"/>
    <n v="86001"/>
    <s v="Amenaza"/>
    <x v="3"/>
    <x v="3"/>
    <s v="Villagarzon"/>
    <n v="86885"/>
    <d v="2024-02-05T00:00:00"/>
    <x v="5"/>
    <s v="Urbano"/>
    <s v="ND / SI"/>
    <n v="62.827397260273976"/>
    <s v="5 - entre 60 y 110"/>
    <m/>
    <s v="Hombre"/>
    <s v="Ninguna"/>
    <n v="0"/>
    <s v=""/>
    <s v="SI"/>
    <n v="20"/>
    <n v="1"/>
  </r>
  <r>
    <d v="2024-11-28T00:00:00"/>
    <s v="Putumayo"/>
    <s v="86"/>
    <s v="Mocoa"/>
    <n v="86001"/>
    <s v="Amenaza"/>
    <x v="3"/>
    <x v="3"/>
    <s v="Villagarzon"/>
    <n v="86885"/>
    <d v="2024-08-05T00:00:00"/>
    <x v="5"/>
    <s v="Urbano"/>
    <s v="ND / SI"/>
    <n v="62.827397260273976"/>
    <s v="5 - entre 60 y 110"/>
    <m/>
    <s v="Hombre"/>
    <s v="Ninguna"/>
    <n v="0"/>
    <s v=""/>
    <s v="SI"/>
    <n v="20"/>
    <n v="0"/>
  </r>
  <r>
    <d v="2017-05-19T00:00:00"/>
    <s v="Connacionales"/>
    <s v="1"/>
    <s v="Connacionales"/>
    <n v="1001"/>
    <s v="Desplazamiento forzado"/>
    <x v="6"/>
    <x v="6"/>
    <s v="Manizales"/>
    <n v="17001"/>
    <d v="2006-05-20T00:00:00"/>
    <x v="7"/>
    <s v="Urbano"/>
    <s v="MANIZALES"/>
    <n v="72.830136986301369"/>
    <s v="5 - entre 60 y 110"/>
    <m/>
    <s v="Hombre"/>
    <s v="Ninguna"/>
    <n v="1"/>
    <s v="Multiple"/>
    <s v="SI"/>
    <n v="22"/>
    <n v="1"/>
  </r>
  <r>
    <d v="2017-05-19T00:00:00"/>
    <s v="Connacionales"/>
    <s v="1"/>
    <s v="Connacionales"/>
    <n v="1001"/>
    <s v="Amenaza"/>
    <x v="0"/>
    <x v="0"/>
    <s v="San Jose De La Montaña"/>
    <n v="5658"/>
    <d v="1996-07-05T00:00:00"/>
    <x v="9"/>
    <s v="Rural"/>
    <s v="SAN JOSE DE LA MONTAÑA"/>
    <n v="72.830136986301369"/>
    <s v="5 - entre 60 y 110"/>
    <m/>
    <s v="Hombre"/>
    <s v="Ninguna"/>
    <n v="1"/>
    <s v="Multiple"/>
    <s v="SI"/>
    <n v="22"/>
    <n v="0"/>
  </r>
  <r>
    <d v="2017-05-19T00:00:00"/>
    <s v="Connacionales"/>
    <s v="1"/>
    <s v="Connacionales"/>
    <n v="1001"/>
    <s v="Desplazamiento forzado"/>
    <x v="0"/>
    <x v="0"/>
    <s v="San Jose De La Montaña"/>
    <n v="5658"/>
    <d v="1996-12-15T00:00:00"/>
    <x v="9"/>
    <s v="Rural"/>
    <s v="SAN JOSE DE LA MONTAÑA"/>
    <n v="72.830136986301369"/>
    <s v="5 - entre 60 y 110"/>
    <m/>
    <s v="Hombre"/>
    <s v="Ninguna"/>
    <n v="1"/>
    <s v="Multiple"/>
    <s v="SI"/>
    <n v="22"/>
    <n v="0"/>
  </r>
  <r>
    <d v="2002-11-22T00:00:00"/>
    <s v="Atlantico"/>
    <s v="8"/>
    <s v="Barranquilla"/>
    <n v="8001"/>
    <s v="Desplazamiento forzado"/>
    <x v="7"/>
    <x v="7"/>
    <s v="Popayan"/>
    <n v="19001"/>
    <d v="2002-02-07T00:00:00"/>
    <x v="10"/>
    <s v="Rural"/>
    <s v="PAJONAL"/>
    <n v="42.295890410958904"/>
    <s v="4 - entre 29 y 59"/>
    <m/>
    <s v="Mujer"/>
    <s v="Negro(a) o Afrocolombiano(a)"/>
    <n v="0"/>
    <s v=""/>
    <s v="SI"/>
    <n v="3"/>
    <n v="1"/>
  </r>
  <r>
    <d v="2009-04-01T00:00:00"/>
    <s v="Bogota D.C."/>
    <s v="11"/>
    <s v="Bogota D.C."/>
    <n v="11001"/>
    <s v="Desplazamiento forzado"/>
    <x v="1"/>
    <x v="1"/>
    <s v="La Mesa"/>
    <n v="25386"/>
    <d v="2009-03-29T00:00:00"/>
    <x v="1"/>
    <s v="Urbano"/>
    <s v="CENTRO"/>
    <n v="50.408219178082192"/>
    <s v="4 - entre 29 y 59"/>
    <m/>
    <s v="Mujer"/>
    <s v="Ninguna"/>
    <n v="0"/>
    <s v=""/>
    <s v="SI"/>
    <n v="31"/>
    <n v="1"/>
  </r>
  <r>
    <d v="2009-08-27T00:00:00"/>
    <s v="Nariño"/>
    <s v="52"/>
    <s v="Pasto"/>
    <n v="52001"/>
    <s v="Desplazamiento forzado"/>
    <x v="8"/>
    <x v="8"/>
    <s v="Samaniego"/>
    <n v="52678"/>
    <d v="2009-08-17T00:00:00"/>
    <x v="1"/>
    <s v="Urbano"/>
    <s v="EL PROGRESO"/>
    <n v="62.126027397260273"/>
    <s v="5 - entre 60 y 110"/>
    <m/>
    <s v="Hombre"/>
    <s v="Ninguna"/>
    <n v="0"/>
    <s v=""/>
    <s v="SI"/>
    <n v="32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4F28DE-7913-41F9-BDB2-1D6B7BC667C1}" name="TablaDinámica1" cacheId="0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8" indent="0" compact="0" compactData="0" multipleFieldFilters="0">
  <location ref="A3:E18" firstHeaderRow="0" firstDataRow="1" firstDataCol="3"/>
  <pivotFields count="24">
    <pivotField compact="0" numFmtId="1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9">
        <item x="0"/>
        <item x="6"/>
        <item x="7"/>
        <item x="5"/>
        <item x="1"/>
        <item x="8"/>
        <item x="3"/>
        <item x="4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9">
        <item x="6"/>
        <item x="7"/>
        <item x="5"/>
        <item x="1"/>
        <item x="0"/>
        <item x="8"/>
        <item x="4"/>
        <item x="2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" outline="0" showAll="0">
      <items count="12">
        <item x="9"/>
        <item x="3"/>
        <item x="10"/>
        <item x="6"/>
        <item x="7"/>
        <item x="0"/>
        <item x="1"/>
        <item x="8"/>
        <item x="2"/>
        <item x="4"/>
        <item x="5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3">
    <field x="6"/>
    <field x="7"/>
    <field x="11"/>
  </rowFields>
  <rowItems count="15">
    <i>
      <x/>
      <x v="4"/>
      <x/>
    </i>
    <i r="2">
      <x v="5"/>
    </i>
    <i r="2">
      <x v="9"/>
    </i>
    <i r="2">
      <x v="10"/>
    </i>
    <i>
      <x v="1"/>
      <x/>
      <x v="4"/>
    </i>
    <i>
      <x v="2"/>
      <x v="1"/>
      <x v="2"/>
    </i>
    <i>
      <x v="3"/>
      <x v="2"/>
      <x v="8"/>
    </i>
    <i>
      <x v="4"/>
      <x v="3"/>
      <x v="6"/>
    </i>
    <i>
      <x v="5"/>
      <x v="5"/>
      <x v="6"/>
    </i>
    <i>
      <x v="6"/>
      <x v="8"/>
      <x v="1"/>
    </i>
    <i r="2">
      <x v="10"/>
    </i>
    <i>
      <x v="7"/>
      <x v="6"/>
      <x v="3"/>
    </i>
    <i r="2">
      <x v="4"/>
    </i>
    <i r="2">
      <x v="7"/>
    </i>
    <i>
      <x v="8"/>
      <x v="7"/>
      <x v="8"/>
    </i>
  </rowItems>
  <colFields count="1">
    <field x="-2"/>
  </colFields>
  <colItems count="2">
    <i>
      <x/>
    </i>
    <i i="1">
      <x v="1"/>
    </i>
  </colItems>
  <dataFields count="2">
    <dataField name="Cuenta de DEPARTAMENTO_DENUNCIA" fld="1" subtotal="count" baseField="0" baseItem="0"/>
    <dataField name="Suma de CUENTA_CASO" fld="2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52A9C-BCB4-43FB-97F1-66155FE53064}">
  <dimension ref="A3:E18"/>
  <sheetViews>
    <sheetView workbookViewId="0">
      <selection activeCell="I2" sqref="I2"/>
    </sheetView>
  </sheetViews>
  <sheetFormatPr baseColWidth="10" defaultRowHeight="14.5" x14ac:dyDescent="0.35"/>
  <cols>
    <col min="1" max="1" width="16.54296875" bestFit="1" customWidth="1"/>
    <col min="2" max="2" width="33.453125" bestFit="1" customWidth="1"/>
    <col min="3" max="3" width="13.6328125" bestFit="1" customWidth="1"/>
    <col min="4" max="4" width="33.453125" bestFit="1" customWidth="1"/>
    <col min="5" max="5" width="21" bestFit="1" customWidth="1"/>
  </cols>
  <sheetData>
    <row r="3" spans="1:5" x14ac:dyDescent="0.35">
      <c r="A3" s="14" t="s">
        <v>6</v>
      </c>
      <c r="B3" s="14" t="s">
        <v>7</v>
      </c>
      <c r="C3" s="14" t="s">
        <v>81</v>
      </c>
      <c r="D3" t="s">
        <v>91</v>
      </c>
      <c r="E3" t="s">
        <v>93</v>
      </c>
    </row>
    <row r="4" spans="1:5" x14ac:dyDescent="0.35">
      <c r="A4" t="s">
        <v>22</v>
      </c>
      <c r="B4" t="s">
        <v>82</v>
      </c>
      <c r="C4" s="16">
        <v>1996</v>
      </c>
      <c r="D4" s="15">
        <v>2</v>
      </c>
      <c r="E4" s="15">
        <v>0</v>
      </c>
    </row>
    <row r="5" spans="1:5" x14ac:dyDescent="0.35">
      <c r="A5" t="s">
        <v>22</v>
      </c>
      <c r="B5" t="s">
        <v>82</v>
      </c>
      <c r="C5" s="16">
        <v>2008</v>
      </c>
      <c r="D5" s="15">
        <v>1</v>
      </c>
      <c r="E5" s="15">
        <v>1</v>
      </c>
    </row>
    <row r="6" spans="1:5" x14ac:dyDescent="0.35">
      <c r="A6" t="s">
        <v>22</v>
      </c>
      <c r="B6" t="s">
        <v>82</v>
      </c>
      <c r="C6" s="16">
        <v>2018</v>
      </c>
      <c r="D6" s="15">
        <v>2</v>
      </c>
      <c r="E6" s="15">
        <v>1</v>
      </c>
    </row>
    <row r="7" spans="1:5" x14ac:dyDescent="0.35">
      <c r="A7" t="s">
        <v>22</v>
      </c>
      <c r="B7" t="s">
        <v>82</v>
      </c>
      <c r="C7" s="16">
        <v>2024</v>
      </c>
      <c r="D7" s="15">
        <v>2</v>
      </c>
      <c r="E7" s="15">
        <v>1</v>
      </c>
    </row>
    <row r="8" spans="1:5" x14ac:dyDescent="0.35">
      <c r="A8" t="s">
        <v>65</v>
      </c>
      <c r="B8" t="s">
        <v>83</v>
      </c>
      <c r="C8" s="16">
        <v>2006</v>
      </c>
      <c r="D8" s="15">
        <v>1</v>
      </c>
      <c r="E8" s="15">
        <v>1</v>
      </c>
    </row>
    <row r="9" spans="1:5" x14ac:dyDescent="0.35">
      <c r="A9" t="s">
        <v>73</v>
      </c>
      <c r="B9" t="s">
        <v>84</v>
      </c>
      <c r="C9" s="16">
        <v>2002</v>
      </c>
      <c r="D9" s="15">
        <v>1</v>
      </c>
      <c r="E9" s="15">
        <v>1</v>
      </c>
    </row>
    <row r="10" spans="1:5" x14ac:dyDescent="0.35">
      <c r="A10" t="s">
        <v>59</v>
      </c>
      <c r="B10" t="s">
        <v>85</v>
      </c>
      <c r="C10" s="16">
        <v>2012</v>
      </c>
      <c r="D10" s="15">
        <v>1</v>
      </c>
      <c r="E10" s="15">
        <v>0</v>
      </c>
    </row>
    <row r="11" spans="1:5" x14ac:dyDescent="0.35">
      <c r="A11" t="s">
        <v>34</v>
      </c>
      <c r="B11" t="s">
        <v>86</v>
      </c>
      <c r="C11" s="16">
        <v>2009</v>
      </c>
      <c r="D11" s="15">
        <v>2</v>
      </c>
      <c r="E11" s="15">
        <v>2</v>
      </c>
    </row>
    <row r="12" spans="1:5" x14ac:dyDescent="0.35">
      <c r="A12" t="s">
        <v>77</v>
      </c>
      <c r="B12" t="s">
        <v>87</v>
      </c>
      <c r="C12" s="16">
        <v>2009</v>
      </c>
      <c r="D12" s="15">
        <v>1</v>
      </c>
      <c r="E12" s="15">
        <v>1</v>
      </c>
    </row>
    <row r="13" spans="1:5" x14ac:dyDescent="0.35">
      <c r="A13" t="s">
        <v>47</v>
      </c>
      <c r="B13" t="s">
        <v>88</v>
      </c>
      <c r="C13" s="16">
        <v>2000</v>
      </c>
      <c r="D13" s="15">
        <v>1</v>
      </c>
      <c r="E13" s="15">
        <v>1</v>
      </c>
    </row>
    <row r="14" spans="1:5" x14ac:dyDescent="0.35">
      <c r="A14" t="s">
        <v>47</v>
      </c>
      <c r="B14" t="s">
        <v>88</v>
      </c>
      <c r="C14" s="16">
        <v>2024</v>
      </c>
      <c r="D14" s="15">
        <v>2</v>
      </c>
      <c r="E14" s="15">
        <v>1</v>
      </c>
    </row>
    <row r="15" spans="1:5" x14ac:dyDescent="0.35">
      <c r="A15" t="s">
        <v>57</v>
      </c>
      <c r="B15" t="s">
        <v>89</v>
      </c>
      <c r="C15" s="16">
        <v>2003</v>
      </c>
      <c r="D15" s="15">
        <v>2</v>
      </c>
      <c r="E15" s="15">
        <v>1</v>
      </c>
    </row>
    <row r="16" spans="1:5" x14ac:dyDescent="0.35">
      <c r="A16" t="s">
        <v>57</v>
      </c>
      <c r="B16" t="s">
        <v>89</v>
      </c>
      <c r="C16" s="16">
        <v>2006</v>
      </c>
      <c r="D16" s="15">
        <v>2</v>
      </c>
      <c r="E16" s="15">
        <v>0</v>
      </c>
    </row>
    <row r="17" spans="1:5" x14ac:dyDescent="0.35">
      <c r="A17" t="s">
        <v>57</v>
      </c>
      <c r="B17" t="s">
        <v>89</v>
      </c>
      <c r="C17" s="16">
        <v>2010</v>
      </c>
      <c r="D17" s="15">
        <v>2</v>
      </c>
      <c r="E17" s="15">
        <v>0</v>
      </c>
    </row>
    <row r="18" spans="1:5" x14ac:dyDescent="0.35">
      <c r="A18" t="s">
        <v>37</v>
      </c>
      <c r="B18" t="s">
        <v>90</v>
      </c>
      <c r="C18" s="16">
        <v>2012</v>
      </c>
      <c r="D18" s="15">
        <v>2</v>
      </c>
      <c r="E18" s="15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CCB10-2D02-4B3A-A7A0-60DEA1C53874}">
  <dimension ref="A1:X25"/>
  <sheetViews>
    <sheetView tabSelected="1" topLeftCell="E1" workbookViewId="0">
      <selection activeCell="H4" sqref="H4"/>
    </sheetView>
  </sheetViews>
  <sheetFormatPr baseColWidth="10" defaultRowHeight="14.5" x14ac:dyDescent="0.35"/>
  <sheetData>
    <row r="1" spans="1:24" ht="78" x14ac:dyDescent="0.3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2" t="s">
        <v>8</v>
      </c>
      <c r="J1" s="2" t="s">
        <v>9</v>
      </c>
      <c r="K1" s="2" t="s">
        <v>10</v>
      </c>
      <c r="L1" s="2" t="s">
        <v>81</v>
      </c>
      <c r="M1" s="2" t="s">
        <v>11</v>
      </c>
      <c r="N1" s="5" t="s">
        <v>12</v>
      </c>
      <c r="O1" s="1" t="s">
        <v>13</v>
      </c>
      <c r="P1" s="2" t="s">
        <v>14</v>
      </c>
      <c r="Q1" s="3" t="s">
        <v>15</v>
      </c>
      <c r="R1" s="2" t="s">
        <v>16</v>
      </c>
      <c r="S1" s="2" t="s">
        <v>17</v>
      </c>
      <c r="T1" s="2" t="s">
        <v>18</v>
      </c>
      <c r="U1" s="5" t="s">
        <v>19</v>
      </c>
      <c r="V1" s="6" t="s">
        <v>20</v>
      </c>
      <c r="W1" s="7" t="s">
        <v>21</v>
      </c>
      <c r="X1" s="17" t="s">
        <v>92</v>
      </c>
    </row>
    <row r="2" spans="1:24" x14ac:dyDescent="0.35">
      <c r="A2" s="8">
        <v>39916</v>
      </c>
      <c r="B2" s="9" t="s">
        <v>22</v>
      </c>
      <c r="C2" s="4" t="str">
        <f>IF(LEN(E2)=4,MID(E2,1,1),MID(E2,1,2))</f>
        <v>5</v>
      </c>
      <c r="D2" s="9" t="s">
        <v>23</v>
      </c>
      <c r="E2" s="9">
        <v>5001</v>
      </c>
      <c r="F2" s="9" t="s">
        <v>24</v>
      </c>
      <c r="G2" s="9" t="s">
        <v>22</v>
      </c>
      <c r="H2" s="18">
        <v>5</v>
      </c>
      <c r="I2" s="9" t="s">
        <v>25</v>
      </c>
      <c r="J2" s="9">
        <v>5697</v>
      </c>
      <c r="K2" s="8">
        <v>39723</v>
      </c>
      <c r="L2" s="10">
        <f>YEAR(K2)</f>
        <v>2008</v>
      </c>
      <c r="M2" s="9"/>
      <c r="N2" s="9" t="s">
        <v>26</v>
      </c>
      <c r="O2" s="10">
        <v>54.9972602739726</v>
      </c>
      <c r="P2" s="9" t="s">
        <v>27</v>
      </c>
      <c r="Q2" s="4"/>
      <c r="R2" s="9" t="s">
        <v>28</v>
      </c>
      <c r="S2" s="9" t="s">
        <v>29</v>
      </c>
      <c r="T2" s="11">
        <v>0</v>
      </c>
      <c r="U2" s="9" t="s">
        <v>30</v>
      </c>
      <c r="V2" s="12" t="s">
        <v>31</v>
      </c>
      <c r="W2" s="13">
        <v>13</v>
      </c>
      <c r="X2">
        <v>1</v>
      </c>
    </row>
    <row r="3" spans="1:24" x14ac:dyDescent="0.35">
      <c r="A3" s="8">
        <v>2</v>
      </c>
      <c r="B3" s="9" t="s">
        <v>32</v>
      </c>
      <c r="C3" s="4" t="str">
        <f t="shared" ref="C3:C25" si="0">IF(LEN(E3)=4,MID(E3,1,1),MID(E3,1,2))</f>
        <v>11</v>
      </c>
      <c r="D3" s="9" t="s">
        <v>32</v>
      </c>
      <c r="E3" s="9">
        <v>11001</v>
      </c>
      <c r="F3" s="9" t="s">
        <v>33</v>
      </c>
      <c r="G3" s="9" t="s">
        <v>34</v>
      </c>
      <c r="H3" s="18">
        <v>25</v>
      </c>
      <c r="I3" s="9" t="s">
        <v>35</v>
      </c>
      <c r="J3" s="9">
        <v>25386</v>
      </c>
      <c r="K3" s="8">
        <v>39901</v>
      </c>
      <c r="L3" s="10">
        <f t="shared" ref="L3:L25" si="1">YEAR(K3)</f>
        <v>2009</v>
      </c>
      <c r="M3" s="9"/>
      <c r="N3" s="9" t="s">
        <v>26</v>
      </c>
      <c r="O3" s="10">
        <v>50.408219178082192</v>
      </c>
      <c r="P3" s="9" t="s">
        <v>27</v>
      </c>
      <c r="Q3" s="4"/>
      <c r="R3" s="9" t="s">
        <v>36</v>
      </c>
      <c r="S3" s="9" t="s">
        <v>29</v>
      </c>
      <c r="T3" s="11">
        <v>0</v>
      </c>
      <c r="U3" s="9" t="s">
        <v>30</v>
      </c>
      <c r="V3" s="12" t="s">
        <v>31</v>
      </c>
      <c r="W3" s="13">
        <v>23</v>
      </c>
      <c r="X3">
        <v>1</v>
      </c>
    </row>
    <row r="4" spans="1:24" x14ac:dyDescent="0.35">
      <c r="A4" s="8">
        <v>41011</v>
      </c>
      <c r="B4" s="9" t="s">
        <v>37</v>
      </c>
      <c r="C4" s="4" t="str">
        <f t="shared" si="0"/>
        <v>73</v>
      </c>
      <c r="D4" s="9" t="s">
        <v>38</v>
      </c>
      <c r="E4" s="9">
        <v>73622</v>
      </c>
      <c r="F4" s="9" t="s">
        <v>33</v>
      </c>
      <c r="G4" s="9" t="s">
        <v>37</v>
      </c>
      <c r="H4" s="18">
        <v>73</v>
      </c>
      <c r="I4" s="9" t="s">
        <v>38</v>
      </c>
      <c r="J4" s="9">
        <v>73622</v>
      </c>
      <c r="K4" s="8">
        <v>41008</v>
      </c>
      <c r="L4" s="10">
        <f t="shared" si="1"/>
        <v>2012</v>
      </c>
      <c r="M4" s="9" t="s">
        <v>39</v>
      </c>
      <c r="N4" s="9" t="s">
        <v>40</v>
      </c>
      <c r="O4" s="10">
        <v>64.183561643835617</v>
      </c>
      <c r="P4" s="9" t="s">
        <v>41</v>
      </c>
      <c r="Q4" s="4"/>
      <c r="R4" s="9" t="s">
        <v>28</v>
      </c>
      <c r="S4" s="9" t="s">
        <v>29</v>
      </c>
      <c r="T4" s="11">
        <v>0</v>
      </c>
      <c r="U4" s="9" t="s">
        <v>30</v>
      </c>
      <c r="V4" s="12" t="s">
        <v>31</v>
      </c>
      <c r="W4" s="13">
        <v>2</v>
      </c>
      <c r="X4">
        <v>1</v>
      </c>
    </row>
    <row r="5" spans="1:24" x14ac:dyDescent="0.35">
      <c r="A5" s="8">
        <v>41080</v>
      </c>
      <c r="B5" s="9" t="s">
        <v>37</v>
      </c>
      <c r="C5" s="4" t="str">
        <f t="shared" si="0"/>
        <v>73</v>
      </c>
      <c r="D5" s="9" t="s">
        <v>42</v>
      </c>
      <c r="E5" s="9">
        <v>73001</v>
      </c>
      <c r="F5" s="9" t="s">
        <v>43</v>
      </c>
      <c r="G5" s="9" t="s">
        <v>37</v>
      </c>
      <c r="H5" s="18">
        <v>73</v>
      </c>
      <c r="I5" s="9" t="s">
        <v>38</v>
      </c>
      <c r="J5" s="9">
        <v>73622</v>
      </c>
      <c r="K5" s="8">
        <v>40948</v>
      </c>
      <c r="L5" s="10">
        <f t="shared" si="1"/>
        <v>2012</v>
      </c>
      <c r="M5" s="9" t="s">
        <v>39</v>
      </c>
      <c r="N5" s="9" t="s">
        <v>40</v>
      </c>
      <c r="O5" s="10">
        <v>64.183561643835617</v>
      </c>
      <c r="P5" s="9" t="s">
        <v>41</v>
      </c>
      <c r="Q5" s="4"/>
      <c r="R5" s="9" t="s">
        <v>28</v>
      </c>
      <c r="S5" s="9" t="s">
        <v>29</v>
      </c>
      <c r="T5" s="11">
        <v>0</v>
      </c>
      <c r="U5" s="9" t="s">
        <v>30</v>
      </c>
      <c r="V5" s="12" t="s">
        <v>31</v>
      </c>
      <c r="W5" s="13">
        <v>7</v>
      </c>
      <c r="X5">
        <v>1</v>
      </c>
    </row>
    <row r="6" spans="1:24" x14ac:dyDescent="0.35">
      <c r="A6" s="8">
        <v>41737</v>
      </c>
      <c r="B6" s="9" t="s">
        <v>44</v>
      </c>
      <c r="C6" s="4" t="str">
        <f t="shared" si="0"/>
        <v>41</v>
      </c>
      <c r="D6" s="9" t="s">
        <v>45</v>
      </c>
      <c r="E6" s="9">
        <v>41551</v>
      </c>
      <c r="F6" s="9" t="s">
        <v>46</v>
      </c>
      <c r="G6" s="9" t="s">
        <v>47</v>
      </c>
      <c r="H6" s="18">
        <v>86</v>
      </c>
      <c r="I6" s="9" t="s">
        <v>48</v>
      </c>
      <c r="J6" s="9">
        <v>86757</v>
      </c>
      <c r="K6" s="8">
        <v>36790</v>
      </c>
      <c r="L6" s="10">
        <f t="shared" si="1"/>
        <v>2000</v>
      </c>
      <c r="M6" s="9"/>
      <c r="N6" s="9" t="s">
        <v>26</v>
      </c>
      <c r="O6" s="10">
        <v>46.61917808219178</v>
      </c>
      <c r="P6" s="9" t="s">
        <v>27</v>
      </c>
      <c r="Q6" s="4"/>
      <c r="R6" s="9" t="s">
        <v>28</v>
      </c>
      <c r="S6" s="9" t="s">
        <v>29</v>
      </c>
      <c r="T6" s="11">
        <v>0</v>
      </c>
      <c r="U6" s="9" t="s">
        <v>30</v>
      </c>
      <c r="V6" s="12" t="s">
        <v>31</v>
      </c>
      <c r="W6" s="13">
        <v>8</v>
      </c>
      <c r="X6">
        <v>1</v>
      </c>
    </row>
    <row r="7" spans="1:24" x14ac:dyDescent="0.35">
      <c r="A7" s="8">
        <v>43222</v>
      </c>
      <c r="B7" s="9" t="s">
        <v>49</v>
      </c>
      <c r="C7" s="4" t="str">
        <f t="shared" si="0"/>
        <v>50</v>
      </c>
      <c r="D7" s="9" t="s">
        <v>50</v>
      </c>
      <c r="E7" s="9">
        <v>50001</v>
      </c>
      <c r="F7" s="9" t="s">
        <v>43</v>
      </c>
      <c r="G7" s="9" t="s">
        <v>22</v>
      </c>
      <c r="H7" s="18">
        <v>5</v>
      </c>
      <c r="I7" s="9" t="s">
        <v>23</v>
      </c>
      <c r="J7" s="9">
        <v>5001</v>
      </c>
      <c r="K7" s="8">
        <v>43213</v>
      </c>
      <c r="L7" s="10">
        <f t="shared" si="1"/>
        <v>2018</v>
      </c>
      <c r="M7" s="9" t="s">
        <v>39</v>
      </c>
      <c r="N7" s="9" t="s">
        <v>51</v>
      </c>
      <c r="O7" s="10">
        <v>42.095890410958901</v>
      </c>
      <c r="P7" s="9" t="s">
        <v>27</v>
      </c>
      <c r="Q7" s="4"/>
      <c r="R7" s="9" t="s">
        <v>52</v>
      </c>
      <c r="S7" s="9" t="s">
        <v>29</v>
      </c>
      <c r="T7" s="11">
        <v>0</v>
      </c>
      <c r="U7" s="9" t="s">
        <v>30</v>
      </c>
      <c r="V7" s="12" t="s">
        <v>31</v>
      </c>
      <c r="W7" s="13">
        <v>13</v>
      </c>
      <c r="X7">
        <v>1</v>
      </c>
    </row>
    <row r="8" spans="1:24" x14ac:dyDescent="0.35">
      <c r="A8" s="8">
        <v>43222</v>
      </c>
      <c r="B8" s="9" t="s">
        <v>49</v>
      </c>
      <c r="C8" s="4" t="str">
        <f t="shared" si="0"/>
        <v>50</v>
      </c>
      <c r="D8" s="9" t="s">
        <v>50</v>
      </c>
      <c r="E8" s="9">
        <v>50001</v>
      </c>
      <c r="F8" s="9" t="s">
        <v>33</v>
      </c>
      <c r="G8" s="9" t="s">
        <v>22</v>
      </c>
      <c r="H8" s="18">
        <v>5</v>
      </c>
      <c r="I8" s="9" t="s">
        <v>23</v>
      </c>
      <c r="J8" s="9">
        <v>5001</v>
      </c>
      <c r="K8" s="8">
        <v>43218</v>
      </c>
      <c r="L8" s="10">
        <f t="shared" si="1"/>
        <v>2018</v>
      </c>
      <c r="M8" s="9" t="s">
        <v>39</v>
      </c>
      <c r="N8" s="9" t="s">
        <v>53</v>
      </c>
      <c r="O8" s="10">
        <v>42.095890410958901</v>
      </c>
      <c r="P8" s="9" t="s">
        <v>27</v>
      </c>
      <c r="Q8" s="4"/>
      <c r="R8" s="9" t="s">
        <v>52</v>
      </c>
      <c r="S8" s="9" t="s">
        <v>29</v>
      </c>
      <c r="T8" s="11">
        <v>0</v>
      </c>
      <c r="U8" s="9" t="s">
        <v>30</v>
      </c>
      <c r="V8" s="12" t="s">
        <v>31</v>
      </c>
      <c r="W8" s="13">
        <v>13</v>
      </c>
      <c r="X8">
        <v>0</v>
      </c>
    </row>
    <row r="9" spans="1:24" x14ac:dyDescent="0.35">
      <c r="A9" s="8">
        <v>45348</v>
      </c>
      <c r="B9" s="9" t="s">
        <v>22</v>
      </c>
      <c r="C9" s="4" t="str">
        <f t="shared" si="0"/>
        <v>5</v>
      </c>
      <c r="D9" s="9" t="s">
        <v>23</v>
      </c>
      <c r="E9" s="9">
        <v>5001</v>
      </c>
      <c r="F9" s="9" t="s">
        <v>43</v>
      </c>
      <c r="G9" s="9" t="s">
        <v>22</v>
      </c>
      <c r="H9" s="18">
        <v>5</v>
      </c>
      <c r="I9" s="9" t="s">
        <v>54</v>
      </c>
      <c r="J9" s="9">
        <v>5736</v>
      </c>
      <c r="K9" s="8">
        <v>45346</v>
      </c>
      <c r="L9" s="10">
        <f t="shared" si="1"/>
        <v>2024</v>
      </c>
      <c r="M9" s="9" t="s">
        <v>55</v>
      </c>
      <c r="N9" s="9" t="s">
        <v>56</v>
      </c>
      <c r="O9" s="10">
        <v>42.095890410958901</v>
      </c>
      <c r="P9" s="9" t="s">
        <v>27</v>
      </c>
      <c r="Q9" s="4"/>
      <c r="R9" s="9" t="s">
        <v>52</v>
      </c>
      <c r="S9" s="9" t="s">
        <v>29</v>
      </c>
      <c r="T9" s="11">
        <v>0</v>
      </c>
      <c r="U9" s="9" t="s">
        <v>30</v>
      </c>
      <c r="V9" s="12" t="s">
        <v>31</v>
      </c>
      <c r="W9" s="13">
        <v>15</v>
      </c>
      <c r="X9">
        <v>1</v>
      </c>
    </row>
    <row r="10" spans="1:24" x14ac:dyDescent="0.35">
      <c r="A10" s="8">
        <v>45348</v>
      </c>
      <c r="B10" s="9" t="s">
        <v>22</v>
      </c>
      <c r="C10" s="4" t="str">
        <f t="shared" si="0"/>
        <v>5</v>
      </c>
      <c r="D10" s="9" t="s">
        <v>23</v>
      </c>
      <c r="E10" s="9">
        <v>5001</v>
      </c>
      <c r="F10" s="9" t="s">
        <v>33</v>
      </c>
      <c r="G10" s="9" t="s">
        <v>22</v>
      </c>
      <c r="H10" s="18">
        <v>5</v>
      </c>
      <c r="I10" s="9" t="s">
        <v>54</v>
      </c>
      <c r="J10" s="9">
        <v>5736</v>
      </c>
      <c r="K10" s="8">
        <v>45347</v>
      </c>
      <c r="L10" s="10">
        <f t="shared" si="1"/>
        <v>2024</v>
      </c>
      <c r="M10" s="9" t="s">
        <v>55</v>
      </c>
      <c r="N10" s="9" t="s">
        <v>56</v>
      </c>
      <c r="O10" s="10">
        <v>42.095890410958901</v>
      </c>
      <c r="P10" s="9" t="s">
        <v>27</v>
      </c>
      <c r="Q10" s="4"/>
      <c r="R10" s="9" t="s">
        <v>52</v>
      </c>
      <c r="S10" s="9" t="s">
        <v>29</v>
      </c>
      <c r="T10" s="11">
        <v>0</v>
      </c>
      <c r="U10" s="9" t="s">
        <v>30</v>
      </c>
      <c r="V10" s="12" t="s">
        <v>31</v>
      </c>
      <c r="W10" s="13">
        <v>15</v>
      </c>
      <c r="X10">
        <v>0</v>
      </c>
    </row>
    <row r="11" spans="1:24" x14ac:dyDescent="0.35">
      <c r="A11" s="8">
        <v>41254</v>
      </c>
      <c r="B11" s="9" t="s">
        <v>57</v>
      </c>
      <c r="C11" s="4" t="str">
        <f t="shared" si="0"/>
        <v>70</v>
      </c>
      <c r="D11" s="9" t="s">
        <v>58</v>
      </c>
      <c r="E11" s="9">
        <v>70001</v>
      </c>
      <c r="F11" s="9" t="s">
        <v>43</v>
      </c>
      <c r="G11" s="9" t="s">
        <v>57</v>
      </c>
      <c r="H11" s="18">
        <v>70</v>
      </c>
      <c r="I11" s="9" t="s">
        <v>58</v>
      </c>
      <c r="J11" s="9">
        <v>70001</v>
      </c>
      <c r="K11" s="8">
        <v>37965</v>
      </c>
      <c r="L11" s="10">
        <f t="shared" si="1"/>
        <v>2003</v>
      </c>
      <c r="M11" s="9" t="s">
        <v>39</v>
      </c>
      <c r="N11" s="9" t="s">
        <v>40</v>
      </c>
      <c r="O11" s="10">
        <v>63.69041095890411</v>
      </c>
      <c r="P11" s="9" t="s">
        <v>41</v>
      </c>
      <c r="Q11" s="4"/>
      <c r="R11" s="9" t="s">
        <v>28</v>
      </c>
      <c r="S11" s="9" t="s">
        <v>29</v>
      </c>
      <c r="T11" s="11">
        <v>0</v>
      </c>
      <c r="U11" s="9" t="s">
        <v>30</v>
      </c>
      <c r="V11" s="12" t="s">
        <v>31</v>
      </c>
      <c r="W11" s="13">
        <v>16</v>
      </c>
      <c r="X11">
        <v>1</v>
      </c>
    </row>
    <row r="12" spans="1:24" x14ac:dyDescent="0.35">
      <c r="A12" s="8">
        <v>41254</v>
      </c>
      <c r="B12" s="9" t="s">
        <v>57</v>
      </c>
      <c r="C12" s="4" t="str">
        <f t="shared" si="0"/>
        <v>70</v>
      </c>
      <c r="D12" s="9" t="s">
        <v>58</v>
      </c>
      <c r="E12" s="9">
        <v>70001</v>
      </c>
      <c r="F12" s="9" t="s">
        <v>43</v>
      </c>
      <c r="G12" s="9" t="s">
        <v>57</v>
      </c>
      <c r="H12" s="18">
        <v>70</v>
      </c>
      <c r="I12" s="9" t="s">
        <v>58</v>
      </c>
      <c r="J12" s="9">
        <v>70001</v>
      </c>
      <c r="K12" s="8">
        <v>37965</v>
      </c>
      <c r="L12" s="10">
        <f t="shared" si="1"/>
        <v>2003</v>
      </c>
      <c r="M12" s="9" t="s">
        <v>39</v>
      </c>
      <c r="N12" s="9" t="s">
        <v>40</v>
      </c>
      <c r="O12" s="10">
        <v>63.69041095890411</v>
      </c>
      <c r="P12" s="9" t="s">
        <v>41</v>
      </c>
      <c r="Q12" s="4"/>
      <c r="R12" s="9" t="s">
        <v>28</v>
      </c>
      <c r="S12" s="9" t="s">
        <v>29</v>
      </c>
      <c r="T12" s="11">
        <v>0</v>
      </c>
      <c r="U12" s="9" t="s">
        <v>30</v>
      </c>
      <c r="V12" s="12" t="s">
        <v>31</v>
      </c>
      <c r="W12" s="13">
        <v>16</v>
      </c>
      <c r="X12">
        <v>0</v>
      </c>
    </row>
    <row r="13" spans="1:24" x14ac:dyDescent="0.35">
      <c r="A13" s="8">
        <v>41254</v>
      </c>
      <c r="B13" s="9" t="s">
        <v>57</v>
      </c>
      <c r="C13" s="4" t="str">
        <f t="shared" si="0"/>
        <v>70</v>
      </c>
      <c r="D13" s="9" t="s">
        <v>58</v>
      </c>
      <c r="E13" s="9">
        <v>70001</v>
      </c>
      <c r="F13" s="9" t="s">
        <v>43</v>
      </c>
      <c r="G13" s="9" t="s">
        <v>57</v>
      </c>
      <c r="H13" s="18">
        <v>70</v>
      </c>
      <c r="I13" s="9" t="s">
        <v>58</v>
      </c>
      <c r="J13" s="9">
        <v>70001</v>
      </c>
      <c r="K13" s="8">
        <v>39049</v>
      </c>
      <c r="L13" s="10">
        <f t="shared" si="1"/>
        <v>2006</v>
      </c>
      <c r="M13" s="9" t="s">
        <v>39</v>
      </c>
      <c r="N13" s="9" t="s">
        <v>40</v>
      </c>
      <c r="O13" s="10">
        <v>63.69041095890411</v>
      </c>
      <c r="P13" s="9" t="s">
        <v>41</v>
      </c>
      <c r="Q13" s="4"/>
      <c r="R13" s="9" t="s">
        <v>28</v>
      </c>
      <c r="S13" s="9" t="s">
        <v>29</v>
      </c>
      <c r="T13" s="11">
        <v>0</v>
      </c>
      <c r="U13" s="9" t="s">
        <v>30</v>
      </c>
      <c r="V13" s="12" t="s">
        <v>31</v>
      </c>
      <c r="W13" s="13">
        <v>16</v>
      </c>
      <c r="X13">
        <v>0</v>
      </c>
    </row>
    <row r="14" spans="1:24" x14ac:dyDescent="0.35">
      <c r="A14" s="8">
        <v>41254</v>
      </c>
      <c r="B14" s="9" t="s">
        <v>57</v>
      </c>
      <c r="C14" s="4" t="str">
        <f t="shared" si="0"/>
        <v>70</v>
      </c>
      <c r="D14" s="9" t="s">
        <v>58</v>
      </c>
      <c r="E14" s="9">
        <v>70001</v>
      </c>
      <c r="F14" s="9" t="s">
        <v>43</v>
      </c>
      <c r="G14" s="9" t="s">
        <v>57</v>
      </c>
      <c r="H14" s="18">
        <v>70</v>
      </c>
      <c r="I14" s="9" t="s">
        <v>58</v>
      </c>
      <c r="J14" s="9">
        <v>70001</v>
      </c>
      <c r="K14" s="8">
        <v>39049</v>
      </c>
      <c r="L14" s="10">
        <f t="shared" si="1"/>
        <v>2006</v>
      </c>
      <c r="M14" s="9" t="s">
        <v>39</v>
      </c>
      <c r="N14" s="9" t="s">
        <v>40</v>
      </c>
      <c r="O14" s="10">
        <v>63.69041095890411</v>
      </c>
      <c r="P14" s="9" t="s">
        <v>41</v>
      </c>
      <c r="Q14" s="4"/>
      <c r="R14" s="9" t="s">
        <v>28</v>
      </c>
      <c r="S14" s="9" t="s">
        <v>29</v>
      </c>
      <c r="T14" s="11">
        <v>0</v>
      </c>
      <c r="U14" s="9" t="s">
        <v>30</v>
      </c>
      <c r="V14" s="12" t="s">
        <v>31</v>
      </c>
      <c r="W14" s="13">
        <v>16</v>
      </c>
      <c r="X14">
        <v>0</v>
      </c>
    </row>
    <row r="15" spans="1:24" x14ac:dyDescent="0.35">
      <c r="A15" s="8">
        <v>41254</v>
      </c>
      <c r="B15" s="9" t="s">
        <v>57</v>
      </c>
      <c r="C15" s="4" t="str">
        <f t="shared" si="0"/>
        <v>70</v>
      </c>
      <c r="D15" s="9" t="s">
        <v>58</v>
      </c>
      <c r="E15" s="9">
        <v>70001</v>
      </c>
      <c r="F15" s="9" t="s">
        <v>33</v>
      </c>
      <c r="G15" s="9" t="s">
        <v>57</v>
      </c>
      <c r="H15" s="18">
        <v>70</v>
      </c>
      <c r="I15" s="9" t="s">
        <v>58</v>
      </c>
      <c r="J15" s="9">
        <v>70001</v>
      </c>
      <c r="K15" s="8">
        <v>40314</v>
      </c>
      <c r="L15" s="10">
        <f t="shared" si="1"/>
        <v>2010</v>
      </c>
      <c r="M15" s="9" t="s">
        <v>39</v>
      </c>
      <c r="N15" s="9" t="s">
        <v>40</v>
      </c>
      <c r="O15" s="10">
        <v>63.69041095890411</v>
      </c>
      <c r="P15" s="9" t="s">
        <v>41</v>
      </c>
      <c r="Q15" s="4"/>
      <c r="R15" s="9" t="s">
        <v>28</v>
      </c>
      <c r="S15" s="9" t="s">
        <v>29</v>
      </c>
      <c r="T15" s="11">
        <v>0</v>
      </c>
      <c r="U15" s="9" t="s">
        <v>30</v>
      </c>
      <c r="V15" s="12" t="s">
        <v>31</v>
      </c>
      <c r="W15" s="13">
        <v>16</v>
      </c>
      <c r="X15">
        <v>0</v>
      </c>
    </row>
    <row r="16" spans="1:24" x14ac:dyDescent="0.35">
      <c r="A16" s="8">
        <v>41254</v>
      </c>
      <c r="B16" s="9" t="s">
        <v>57</v>
      </c>
      <c r="C16" s="4" t="str">
        <f t="shared" si="0"/>
        <v>70</v>
      </c>
      <c r="D16" s="9" t="s">
        <v>58</v>
      </c>
      <c r="E16" s="9">
        <v>70001</v>
      </c>
      <c r="F16" s="9" t="s">
        <v>33</v>
      </c>
      <c r="G16" s="9" t="s">
        <v>57</v>
      </c>
      <c r="H16" s="18">
        <v>70</v>
      </c>
      <c r="I16" s="9" t="s">
        <v>58</v>
      </c>
      <c r="J16" s="9">
        <v>70001</v>
      </c>
      <c r="K16" s="8">
        <v>40314</v>
      </c>
      <c r="L16" s="10">
        <f t="shared" si="1"/>
        <v>2010</v>
      </c>
      <c r="M16" s="9" t="s">
        <v>39</v>
      </c>
      <c r="N16" s="9" t="s">
        <v>40</v>
      </c>
      <c r="O16" s="10">
        <v>63.69041095890411</v>
      </c>
      <c r="P16" s="9" t="s">
        <v>41</v>
      </c>
      <c r="Q16" s="4"/>
      <c r="R16" s="9" t="s">
        <v>28</v>
      </c>
      <c r="S16" s="9" t="s">
        <v>29</v>
      </c>
      <c r="T16" s="11">
        <v>0</v>
      </c>
      <c r="U16" s="9" t="s">
        <v>30</v>
      </c>
      <c r="V16" s="12" t="s">
        <v>31</v>
      </c>
      <c r="W16" s="13">
        <v>16</v>
      </c>
      <c r="X16">
        <v>0</v>
      </c>
    </row>
    <row r="17" spans="1:24" x14ac:dyDescent="0.35">
      <c r="A17" s="8">
        <v>41254</v>
      </c>
      <c r="B17" s="9" t="s">
        <v>57</v>
      </c>
      <c r="C17" s="4" t="str">
        <f t="shared" si="0"/>
        <v>70</v>
      </c>
      <c r="D17" s="9" t="s">
        <v>58</v>
      </c>
      <c r="E17" s="9">
        <v>70001</v>
      </c>
      <c r="F17" s="9" t="s">
        <v>43</v>
      </c>
      <c r="G17" s="9" t="s">
        <v>59</v>
      </c>
      <c r="H17" s="18">
        <v>20</v>
      </c>
      <c r="I17" s="9" t="s">
        <v>60</v>
      </c>
      <c r="J17" s="9">
        <v>20001</v>
      </c>
      <c r="K17" s="8">
        <v>40928</v>
      </c>
      <c r="L17" s="10">
        <f t="shared" si="1"/>
        <v>2012</v>
      </c>
      <c r="M17" s="9" t="s">
        <v>39</v>
      </c>
      <c r="N17" s="9" t="s">
        <v>61</v>
      </c>
      <c r="O17" s="10">
        <v>63.69041095890411</v>
      </c>
      <c r="P17" s="9" t="s">
        <v>41</v>
      </c>
      <c r="Q17" s="4"/>
      <c r="R17" s="9" t="s">
        <v>28</v>
      </c>
      <c r="S17" s="9" t="s">
        <v>29</v>
      </c>
      <c r="T17" s="11">
        <v>0</v>
      </c>
      <c r="U17" s="9" t="s">
        <v>30</v>
      </c>
      <c r="V17" s="12" t="s">
        <v>31</v>
      </c>
      <c r="W17" s="13">
        <v>16</v>
      </c>
      <c r="X17">
        <v>0</v>
      </c>
    </row>
    <row r="18" spans="1:24" x14ac:dyDescent="0.35">
      <c r="A18" s="8">
        <v>45624</v>
      </c>
      <c r="B18" s="9" t="s">
        <v>47</v>
      </c>
      <c r="C18" s="4" t="str">
        <f t="shared" si="0"/>
        <v>86</v>
      </c>
      <c r="D18" s="9" t="s">
        <v>62</v>
      </c>
      <c r="E18" s="9">
        <v>86001</v>
      </c>
      <c r="F18" s="9" t="s">
        <v>43</v>
      </c>
      <c r="G18" s="9" t="s">
        <v>47</v>
      </c>
      <c r="H18" s="18">
        <v>86</v>
      </c>
      <c r="I18" s="9" t="s">
        <v>63</v>
      </c>
      <c r="J18" s="9">
        <v>86885</v>
      </c>
      <c r="K18" s="8">
        <v>45327</v>
      </c>
      <c r="L18" s="10">
        <f t="shared" si="1"/>
        <v>2024</v>
      </c>
      <c r="M18" s="9" t="s">
        <v>39</v>
      </c>
      <c r="N18" s="9" t="s">
        <v>26</v>
      </c>
      <c r="O18" s="10">
        <v>62.827397260273976</v>
      </c>
      <c r="P18" s="9" t="s">
        <v>41</v>
      </c>
      <c r="Q18" s="4"/>
      <c r="R18" s="9" t="s">
        <v>28</v>
      </c>
      <c r="S18" s="9" t="s">
        <v>29</v>
      </c>
      <c r="T18" s="11">
        <v>0</v>
      </c>
      <c r="U18" s="9" t="s">
        <v>30</v>
      </c>
      <c r="V18" s="12" t="s">
        <v>31</v>
      </c>
      <c r="W18" s="13">
        <v>20</v>
      </c>
      <c r="X18">
        <v>1</v>
      </c>
    </row>
    <row r="19" spans="1:24" x14ac:dyDescent="0.35">
      <c r="A19" s="8">
        <v>45624</v>
      </c>
      <c r="B19" s="9" t="s">
        <v>47</v>
      </c>
      <c r="C19" s="4" t="str">
        <f t="shared" si="0"/>
        <v>86</v>
      </c>
      <c r="D19" s="9" t="s">
        <v>62</v>
      </c>
      <c r="E19" s="9">
        <v>86001</v>
      </c>
      <c r="F19" s="9" t="s">
        <v>43</v>
      </c>
      <c r="G19" s="9" t="s">
        <v>47</v>
      </c>
      <c r="H19" s="18">
        <v>86</v>
      </c>
      <c r="I19" s="9" t="s">
        <v>63</v>
      </c>
      <c r="J19" s="9">
        <v>86885</v>
      </c>
      <c r="K19" s="8">
        <v>45509</v>
      </c>
      <c r="L19" s="10">
        <f t="shared" si="1"/>
        <v>2024</v>
      </c>
      <c r="M19" s="9" t="s">
        <v>39</v>
      </c>
      <c r="N19" s="9" t="s">
        <v>26</v>
      </c>
      <c r="O19" s="10">
        <v>62.827397260273976</v>
      </c>
      <c r="P19" s="9" t="s">
        <v>41</v>
      </c>
      <c r="Q19" s="4"/>
      <c r="R19" s="9" t="s">
        <v>28</v>
      </c>
      <c r="S19" s="9" t="s">
        <v>29</v>
      </c>
      <c r="T19" s="11">
        <v>0</v>
      </c>
      <c r="U19" s="9" t="s">
        <v>30</v>
      </c>
      <c r="V19" s="12" t="s">
        <v>31</v>
      </c>
      <c r="W19" s="13">
        <v>20</v>
      </c>
      <c r="X19">
        <v>0</v>
      </c>
    </row>
    <row r="20" spans="1:24" x14ac:dyDescent="0.35">
      <c r="A20" s="8">
        <v>42874</v>
      </c>
      <c r="B20" s="9" t="s">
        <v>64</v>
      </c>
      <c r="C20" s="4" t="str">
        <f t="shared" si="0"/>
        <v>1</v>
      </c>
      <c r="D20" s="9" t="s">
        <v>64</v>
      </c>
      <c r="E20" s="9">
        <v>1001</v>
      </c>
      <c r="F20" s="9" t="s">
        <v>33</v>
      </c>
      <c r="G20" s="9" t="s">
        <v>65</v>
      </c>
      <c r="H20" s="18">
        <v>17</v>
      </c>
      <c r="I20" s="9" t="s">
        <v>66</v>
      </c>
      <c r="J20" s="9">
        <v>17001</v>
      </c>
      <c r="K20" s="8">
        <v>38857</v>
      </c>
      <c r="L20" s="10">
        <f t="shared" si="1"/>
        <v>2006</v>
      </c>
      <c r="M20" s="9" t="s">
        <v>39</v>
      </c>
      <c r="N20" s="9" t="s">
        <v>67</v>
      </c>
      <c r="O20" s="10">
        <v>72.830136986301369</v>
      </c>
      <c r="P20" s="9" t="s">
        <v>41</v>
      </c>
      <c r="Q20" s="4"/>
      <c r="R20" s="9" t="s">
        <v>28</v>
      </c>
      <c r="S20" s="9" t="s">
        <v>29</v>
      </c>
      <c r="T20" s="9">
        <v>1</v>
      </c>
      <c r="U20" s="9" t="s">
        <v>68</v>
      </c>
      <c r="V20" s="12" t="s">
        <v>31</v>
      </c>
      <c r="W20" s="13">
        <v>22</v>
      </c>
      <c r="X20">
        <v>1</v>
      </c>
    </row>
    <row r="21" spans="1:24" x14ac:dyDescent="0.35">
      <c r="A21" s="8">
        <v>42874</v>
      </c>
      <c r="B21" s="9" t="s">
        <v>64</v>
      </c>
      <c r="C21" s="4" t="str">
        <f t="shared" si="0"/>
        <v>1</v>
      </c>
      <c r="D21" s="9" t="s">
        <v>64</v>
      </c>
      <c r="E21" s="9">
        <v>1001</v>
      </c>
      <c r="F21" s="9" t="s">
        <v>43</v>
      </c>
      <c r="G21" s="9" t="s">
        <v>22</v>
      </c>
      <c r="H21" s="18">
        <v>5</v>
      </c>
      <c r="I21" s="9" t="s">
        <v>69</v>
      </c>
      <c r="J21" s="9">
        <v>5658</v>
      </c>
      <c r="K21" s="8">
        <v>35251</v>
      </c>
      <c r="L21" s="10">
        <f t="shared" si="1"/>
        <v>1996</v>
      </c>
      <c r="M21" s="9" t="s">
        <v>55</v>
      </c>
      <c r="N21" s="9" t="s">
        <v>70</v>
      </c>
      <c r="O21" s="10">
        <v>72.830136986301369</v>
      </c>
      <c r="P21" s="9" t="s">
        <v>41</v>
      </c>
      <c r="Q21" s="4"/>
      <c r="R21" s="9" t="s">
        <v>28</v>
      </c>
      <c r="S21" s="9" t="s">
        <v>29</v>
      </c>
      <c r="T21" s="9">
        <v>1</v>
      </c>
      <c r="U21" s="9" t="s">
        <v>68</v>
      </c>
      <c r="V21" s="12" t="s">
        <v>31</v>
      </c>
      <c r="W21" s="13">
        <v>22</v>
      </c>
      <c r="X21">
        <v>0</v>
      </c>
    </row>
    <row r="22" spans="1:24" x14ac:dyDescent="0.35">
      <c r="A22" s="8">
        <v>42874</v>
      </c>
      <c r="B22" s="9" t="s">
        <v>64</v>
      </c>
      <c r="C22" s="4" t="str">
        <f t="shared" si="0"/>
        <v>1</v>
      </c>
      <c r="D22" s="9" t="s">
        <v>64</v>
      </c>
      <c r="E22" s="9">
        <v>1001</v>
      </c>
      <c r="F22" s="9" t="s">
        <v>33</v>
      </c>
      <c r="G22" s="9" t="s">
        <v>22</v>
      </c>
      <c r="H22" s="18">
        <v>5</v>
      </c>
      <c r="I22" s="9" t="s">
        <v>69</v>
      </c>
      <c r="J22" s="9">
        <v>5658</v>
      </c>
      <c r="K22" s="8">
        <v>35414</v>
      </c>
      <c r="L22" s="10">
        <f t="shared" si="1"/>
        <v>1996</v>
      </c>
      <c r="M22" s="9" t="s">
        <v>55</v>
      </c>
      <c r="N22" s="9" t="s">
        <v>70</v>
      </c>
      <c r="O22" s="10">
        <v>72.830136986301369</v>
      </c>
      <c r="P22" s="9" t="s">
        <v>41</v>
      </c>
      <c r="Q22" s="4"/>
      <c r="R22" s="9" t="s">
        <v>28</v>
      </c>
      <c r="S22" s="9" t="s">
        <v>29</v>
      </c>
      <c r="T22" s="9">
        <v>1</v>
      </c>
      <c r="U22" s="9" t="s">
        <v>68</v>
      </c>
      <c r="V22" s="12" t="s">
        <v>31</v>
      </c>
      <c r="W22" s="13">
        <v>22</v>
      </c>
      <c r="X22">
        <v>0</v>
      </c>
    </row>
    <row r="23" spans="1:24" x14ac:dyDescent="0.35">
      <c r="A23" s="8">
        <v>37582</v>
      </c>
      <c r="B23" s="9" t="s">
        <v>71</v>
      </c>
      <c r="C23" s="4" t="str">
        <f t="shared" si="0"/>
        <v>8</v>
      </c>
      <c r="D23" s="9" t="s">
        <v>72</v>
      </c>
      <c r="E23" s="9">
        <v>8001</v>
      </c>
      <c r="F23" s="9" t="s">
        <v>33</v>
      </c>
      <c r="G23" s="9" t="s">
        <v>73</v>
      </c>
      <c r="H23" s="18">
        <v>19</v>
      </c>
      <c r="I23" s="9" t="s">
        <v>74</v>
      </c>
      <c r="J23" s="9">
        <v>19001</v>
      </c>
      <c r="K23" s="8">
        <v>37294</v>
      </c>
      <c r="L23" s="10">
        <f t="shared" si="1"/>
        <v>2002</v>
      </c>
      <c r="M23" s="9" t="s">
        <v>55</v>
      </c>
      <c r="N23" s="9" t="s">
        <v>75</v>
      </c>
      <c r="O23" s="10">
        <v>42.295890410958904</v>
      </c>
      <c r="P23" s="9" t="s">
        <v>27</v>
      </c>
      <c r="Q23" s="4"/>
      <c r="R23" s="9" t="s">
        <v>36</v>
      </c>
      <c r="S23" s="9" t="s">
        <v>76</v>
      </c>
      <c r="T23" s="11">
        <v>0</v>
      </c>
      <c r="U23" s="9" t="s">
        <v>30</v>
      </c>
      <c r="V23" s="12" t="s">
        <v>31</v>
      </c>
      <c r="W23" s="13">
        <v>3</v>
      </c>
      <c r="X23">
        <v>1</v>
      </c>
    </row>
    <row r="24" spans="1:24" x14ac:dyDescent="0.35">
      <c r="A24" s="8">
        <v>39904</v>
      </c>
      <c r="B24" s="9" t="s">
        <v>32</v>
      </c>
      <c r="C24" s="4" t="str">
        <f t="shared" si="0"/>
        <v>11</v>
      </c>
      <c r="D24" s="9" t="s">
        <v>32</v>
      </c>
      <c r="E24" s="9">
        <v>11001</v>
      </c>
      <c r="F24" s="9" t="s">
        <v>33</v>
      </c>
      <c r="G24" s="9" t="s">
        <v>34</v>
      </c>
      <c r="H24" s="18">
        <v>25</v>
      </c>
      <c r="I24" s="9" t="s">
        <v>35</v>
      </c>
      <c r="J24" s="9">
        <v>25386</v>
      </c>
      <c r="K24" s="8">
        <v>39901</v>
      </c>
      <c r="L24" s="10">
        <f t="shared" si="1"/>
        <v>2009</v>
      </c>
      <c r="M24" s="9" t="s">
        <v>39</v>
      </c>
      <c r="N24" s="9" t="s">
        <v>40</v>
      </c>
      <c r="O24" s="10">
        <v>50.408219178082192</v>
      </c>
      <c r="P24" s="9" t="s">
        <v>27</v>
      </c>
      <c r="Q24" s="4"/>
      <c r="R24" s="9" t="s">
        <v>36</v>
      </c>
      <c r="S24" s="9" t="s">
        <v>29</v>
      </c>
      <c r="T24" s="11">
        <v>0</v>
      </c>
      <c r="U24" s="9" t="s">
        <v>30</v>
      </c>
      <c r="V24" s="12" t="s">
        <v>31</v>
      </c>
      <c r="W24" s="13">
        <v>31</v>
      </c>
      <c r="X24">
        <v>1</v>
      </c>
    </row>
    <row r="25" spans="1:24" x14ac:dyDescent="0.35">
      <c r="A25" s="8">
        <v>40052</v>
      </c>
      <c r="B25" s="9" t="s">
        <v>77</v>
      </c>
      <c r="C25" s="4" t="str">
        <f t="shared" si="0"/>
        <v>52</v>
      </c>
      <c r="D25" s="9" t="s">
        <v>78</v>
      </c>
      <c r="E25" s="9">
        <v>52001</v>
      </c>
      <c r="F25" s="9" t="s">
        <v>33</v>
      </c>
      <c r="G25" s="9" t="s">
        <v>77</v>
      </c>
      <c r="H25" s="18">
        <v>52</v>
      </c>
      <c r="I25" s="9" t="s">
        <v>79</v>
      </c>
      <c r="J25" s="9">
        <v>52678</v>
      </c>
      <c r="K25" s="8">
        <v>40042</v>
      </c>
      <c r="L25" s="10">
        <f t="shared" si="1"/>
        <v>2009</v>
      </c>
      <c r="M25" s="9" t="s">
        <v>39</v>
      </c>
      <c r="N25" s="9" t="s">
        <v>80</v>
      </c>
      <c r="O25" s="10">
        <v>62.126027397260273</v>
      </c>
      <c r="P25" s="9" t="s">
        <v>41</v>
      </c>
      <c r="Q25" s="4"/>
      <c r="R25" s="9" t="s">
        <v>28</v>
      </c>
      <c r="S25" s="9" t="s">
        <v>29</v>
      </c>
      <c r="T25" s="11">
        <v>0</v>
      </c>
      <c r="U25" s="9" t="s">
        <v>30</v>
      </c>
      <c r="V25" s="12" t="s">
        <v>31</v>
      </c>
      <c r="W25" s="13">
        <v>32</v>
      </c>
      <c r="X25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Javier Delgado Rangel</dc:creator>
  <cp:lastModifiedBy>Leonardo Javier Delgado Rangel</cp:lastModifiedBy>
  <dcterms:created xsi:type="dcterms:W3CDTF">2025-10-11T01:54:51Z</dcterms:created>
  <dcterms:modified xsi:type="dcterms:W3CDTF">2025-10-11T03:09:27Z</dcterms:modified>
</cp:coreProperties>
</file>